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Sheet1" sheetId="1" r:id="rId1"/>
  </sheets>
  <definedNames>
    <definedName name="_xlnm.Print_Area" localSheetId="0">Sheet1!$A$1:$J$115</definedName>
    <definedName name="_xlnm.Print_Titles" localSheetId="0">Sheet1!$9:$9</definedName>
  </definedNames>
  <calcPr calcId="162913"/>
</workbook>
</file>

<file path=xl/calcChain.xml><?xml version="1.0" encoding="utf-8"?>
<calcChain xmlns="http://schemas.openxmlformats.org/spreadsheetml/2006/main">
  <c r="I71" i="1" l="1"/>
  <c r="I67" i="1" s="1"/>
  <c r="I112" i="1" s="1"/>
  <c r="I68" i="1"/>
  <c r="J67" i="1"/>
  <c r="I10" i="1"/>
  <c r="I34" i="1"/>
  <c r="I40" i="1"/>
  <c r="I80" i="1"/>
  <c r="I99" i="1"/>
  <c r="I103" i="1"/>
  <c r="I100" i="1"/>
  <c r="I95" i="1"/>
  <c r="I91" i="1"/>
  <c r="I87" i="1"/>
  <c r="I81" i="1"/>
  <c r="I74" i="1"/>
  <c r="I65" i="1"/>
  <c r="I62" i="1"/>
  <c r="I60" i="1"/>
  <c r="I55" i="1"/>
  <c r="I47" i="1"/>
  <c r="I41" i="1"/>
  <c r="I31" i="1"/>
  <c r="I23" i="1"/>
  <c r="I18" i="1"/>
  <c r="I12" i="1"/>
  <c r="J100" i="1"/>
  <c r="J68" i="1"/>
  <c r="J71" i="1"/>
  <c r="J74" i="1"/>
  <c r="J95" i="1"/>
  <c r="J103" i="1"/>
  <c r="J91" i="1"/>
  <c r="J87" i="1"/>
  <c r="J81" i="1"/>
  <c r="J65" i="1"/>
  <c r="J62" i="1"/>
  <c r="J60" i="1"/>
  <c r="J55" i="1"/>
  <c r="J47" i="1"/>
  <c r="J41" i="1"/>
  <c r="J34" i="1"/>
  <c r="J31" i="1"/>
  <c r="J23" i="1"/>
  <c r="J18" i="1"/>
  <c r="J12" i="1"/>
  <c r="J99" i="1" l="1"/>
  <c r="J80" i="1"/>
  <c r="J40" i="1"/>
  <c r="J10" i="1"/>
  <c r="J112" i="1" l="1"/>
</calcChain>
</file>

<file path=xl/sharedStrings.xml><?xml version="1.0" encoding="utf-8"?>
<sst xmlns="http://schemas.openxmlformats.org/spreadsheetml/2006/main" count="407" uniqueCount="192">
  <si>
    <r>
      <rPr>
        <sz val="10"/>
        <color theme="1"/>
        <rFont val="Times New Roman"/>
        <family val="1"/>
      </rPr>
      <t>ĐẢNG BỘ TỈNH HÀ TĨNH</t>
    </r>
    <r>
      <rPr>
        <b/>
        <sz val="10"/>
        <color theme="1"/>
        <rFont val="Times New Roman"/>
        <family val="1"/>
      </rPr>
      <t xml:space="preserve">       </t>
    </r>
  </si>
  <si>
    <r>
      <rPr>
        <b/>
        <u/>
        <sz val="10"/>
        <color theme="1"/>
        <rFont val="Times New Roman"/>
        <family val="1"/>
      </rPr>
      <t>ĐẢNG CỘNG SẢN VIỆT NAM</t>
    </r>
    <r>
      <rPr>
        <b/>
        <sz val="10"/>
        <color theme="1"/>
        <rFont val="Times New Roman"/>
        <family val="1"/>
      </rPr>
      <t xml:space="preserve">
</t>
    </r>
  </si>
  <si>
    <t>*</t>
  </si>
  <si>
    <t>DANH MỤC MỤC SẢN PHẨM/CÔNG VIỆC THỰC HIỆN
QUÝ IV NĂM 2026</t>
  </si>
  <si>
    <t>Chức vụ Đảng: Phó Bí thư Đảng ủy xã</t>
  </si>
  <si>
    <t>Chức vụ chính quyền: Chủ tịch UBND xã</t>
  </si>
  <si>
    <t>TT</t>
  </si>
  <si>
    <t>Sản phẩm/Công việc</t>
  </si>
  <si>
    <t>Cấp trình, ban hành (thẩm quyền)</t>
  </si>
  <si>
    <t xml:space="preserve">Độ khó, mới, phức tạp; phạm vi tác động lớn
</t>
  </si>
  <si>
    <t>Sản phẩm</t>
  </si>
  <si>
    <t>Số lượng</t>
  </si>
  <si>
    <t>Tiến độ</t>
  </si>
  <si>
    <r>
      <t xml:space="preserve">Ghi chú
</t>
    </r>
    <r>
      <rPr>
        <i/>
        <sz val="10"/>
        <rFont val="Times New Roman"/>
        <family val="1"/>
      </rPr>
      <t>(xác dịnh công việc nào là cv chuẩn thì ghi vô)</t>
    </r>
  </si>
  <si>
    <t>Điểm chấm công việc</t>
  </si>
  <si>
    <t>Hệ số quy đổi</t>
  </si>
  <si>
    <t>I</t>
  </si>
  <si>
    <t>Trục (1) – THỰC HIỆN MỤC TIÊU PHÁT TRIỂN KINH TẾ - XÃ HỘI VÀ NHIỆM VỤ CHÍNH TRỊ ĐƯỢC GIAO</t>
  </si>
  <si>
    <t>05 chỉ tiêu Kinh tế xã hội cơ bản</t>
  </si>
  <si>
    <t>UBND xã, tỉnh</t>
  </si>
  <si>
    <t>Độ khó, phức tạp; phạm vi tác động lớn</t>
  </si>
  <si>
    <t>Đạt chỉ tiêu năm 2026</t>
  </si>
  <si>
    <t>Nhiệm vụ chính trị được giao thuộc lĩnh vực Tài chính</t>
  </si>
  <si>
    <t>Khó</t>
  </si>
  <si>
    <t>Kế hoạch</t>
  </si>
  <si>
    <t>Nhiệm vụ chính trị được giao thuộc lĩnh vực Nông nghiệp và Môi trường</t>
  </si>
  <si>
    <t>Độ khó, mới, phức tạp; phạm vi tác động lớn</t>
  </si>
  <si>
    <t>Báo cáo</t>
  </si>
  <si>
    <t>Thực hiện công tác giải phóng mặt bằng</t>
  </si>
  <si>
    <t>Nhiệm vụ chính trị được giao thuộc lĩnh vực Công thương</t>
  </si>
  <si>
    <t>Chỉ đạo sản xuất vụ đông xuân</t>
  </si>
  <si>
    <t>Tổ chức điều tra thu nhập bình quân đầu người đúng tiến độ</t>
  </si>
  <si>
    <t>II</t>
  </si>
  <si>
    <t xml:space="preserve">Trục (2) – HOÀN THIỆN THỂ CHẾ, ĐẨY MẠNH CCHC VÀ PHÂN CẤP, PHÂN QUYỀN GẮN VỚI KIỂM TRA, GIÁM SÁT </t>
  </si>
  <si>
    <t>Nhiệm vụ thực hiện Nghị quyết số 66-NQ/TW ngày 30/4/2025 của Bộ chính trị về đổi mới công tác xây dựng và thi hành pháp luật đáp ứng yêu cầu phát triển  đất nước trong kỷ nguyên mới</t>
  </si>
  <si>
    <t>1.1</t>
  </si>
  <si>
    <t>Phức tạp, phạm vi tác động lớn</t>
  </si>
  <si>
    <t>1.2</t>
  </si>
  <si>
    <t>Về chỉ đạo điều hành CCHC, Cải cách hành chính tổ chức bộ máy, cải cách chế độ công vụ, lưu trữ điện tử</t>
  </si>
  <si>
    <t>2.1</t>
  </si>
  <si>
    <t>2.2</t>
  </si>
  <si>
    <t>2.5</t>
  </si>
  <si>
    <t>2.6</t>
  </si>
  <si>
    <t>Cải cách thủ tục hành chính</t>
  </si>
  <si>
    <t xml:space="preserve"> - Tỷ lệ giải quyết hồ sơ TTHC đúng hạn</t>
  </si>
  <si>
    <t xml:space="preserve"> - Tỷ lệ hồ sơ trực tuyến trên tổng số hồ sơ tiếp nhận, giải quyết TTHC</t>
  </si>
  <si>
    <t xml:space="preserve"> - Tỷ lệ số hóa kết quả giải quyết TTHC</t>
  </si>
  <si>
    <t>- Mức độ hài lòng của người dân, doanh nghiệp trong giải quyết TTHC và cung cấp dịch vụ công</t>
  </si>
  <si>
    <t>Đề án 06</t>
  </si>
  <si>
    <t>4.1</t>
  </si>
  <si>
    <t>Về phân cấp, phân quyền</t>
  </si>
  <si>
    <t>5.1</t>
  </si>
  <si>
    <t>5.2</t>
  </si>
  <si>
    <t>Về kiểm tra, giám sát</t>
  </si>
  <si>
    <t>6.1</t>
  </si>
  <si>
    <t>III</t>
  </si>
  <si>
    <t xml:space="preserve">Trục (3) – THÚC ĐẨY PHÁT TRIỂN KHOA HỌC, CÔNG NGHỆ, ĐỔI MỚI SÁNG TẠO VÀ CHUYỂN ĐỔI SỐ </t>
  </si>
  <si>
    <t>Nhiệm vụ thực hiện Nghị quyết số 57-NQ/TW ngày 22/12/2024 của Bộ chính trị về đổi mới phát triển khoa học công nghệ, đổi mới sáng tạo và chuyển đổi số quốc gia</t>
  </si>
  <si>
    <t>Hoạt động</t>
  </si>
  <si>
    <t>Thực hiện hệ thống thông tin phản ánh hiện trường (theo Quyết định 617/QĐ-UBND ngày 16/3/2026 của UBND tỉnh)</t>
  </si>
  <si>
    <t>Trục 4 - XÂY DỰNG ĐẢNG VÀ HỆ THỐNG CHÍNH TRỊ TRONG SẠCH, VỮNG MẠNH; GIỮ GÌN ĐOÀN KẾT, THỐNG NHẤT NỘI BỘ; PHÒNG, CHỐNG THAM NHŨNG, LÃNG PHÍ, TIÊU CỰC</t>
  </si>
  <si>
    <t xml:space="preserve">Trục (5) – PHÁT TRIỂN VĂN HÓA, CON NGƯỜI, BẢO ĐẢM AN SINH XÃ HỘI, NÂNG CAO ĐỜI SỐNG NHÂN DÂN </t>
  </si>
  <si>
    <t>Nhiệm vụ thực hiện Nghị quyết số 80-NQ/TW ngày 07/01/2026 của Bộ chính trị về phát triển Văn hóa Việt Nam</t>
  </si>
  <si>
    <t>12/2026</t>
  </si>
  <si>
    <t>Nhiệm vụ thực hiện Nghị quyết số 71-NQ/TW ngày 22/8/2025 của Bộ chính trị về đột phát phát triển giáo dục và đào tạo</t>
  </si>
  <si>
    <t>Nhiệm vụ thực hiện Nghị quyết số 72-NQ/TW ngày 09/9/2025 của Bộ chính trị về một số giải pháp đột phá tăng cường bảo vệ, chăm sóc và nâng cao sức khỏe nhân dân</t>
  </si>
  <si>
    <t>Bảo đảm an sinh xã hội</t>
  </si>
  <si>
    <t xml:space="preserve">Trục (6) – CỦNG CỐ QUỐC PHÒNG, AN NINH, GIỮ VỮNG ỔN ĐỊNH CHÍNH TRỊ - XÃ HỘI, NÂNG CAO HIỆU QUẢ ĐỐI NGOẠI VÀ HỘI NHẬP QUỐC TẾ </t>
  </si>
  <si>
    <t>Nhiệm vụ thực hiện Nghị quyết số 59-NQ/TW ngày 24/01/2025 của Bộ chính trị về hội nhập quốc tế trong tình hình mới</t>
  </si>
  <si>
    <t>Quốc phòng - An ninh</t>
  </si>
  <si>
    <t>ĐẢNG ỦY XÃ KỲ XUÂN</t>
  </si>
  <si>
    <t>Kỳ Xuân, ngày      tháng      năm 2026</t>
  </si>
  <si>
    <t>Họ và tên: Lê Tài Tuấn</t>
  </si>
  <si>
    <t>Đơn vị công tác: UBND xã Kỳ Xuân</t>
  </si>
  <si>
    <t>6,01 %</t>
  </si>
  <si>
    <t>- Tốc độ tăng trưởng kinh tế  GDP/GRDP</t>
  </si>
  <si>
    <t>63 triệu/năm</t>
  </si>
  <si>
    <t>- Thu ngân sách trên địa bàn</t>
  </si>
  <si>
    <t xml:space="preserve">- Thu nhập bình quân đầu người </t>
  </si>
  <si>
    <t>18.970 triệu/năm</t>
  </si>
  <si>
    <t>- Giảm tỷ lệ hộ nghèo</t>
  </si>
  <si>
    <t xml:space="preserve"> Giảm 0.69%/năm</t>
  </si>
  <si>
    <t>Sắp xếp lại, xử lý nhà, đất dôi dư (tài sản do UBND tỉnh giao UBND xã quản lý)</t>
  </si>
  <si>
    <t>Giải ngân vốn sự nghiệp thực hiện các Chương trình MTQG</t>
  </si>
  <si>
    <t>Giải ngân nguồn vốn thực hiện các đề án, chính sách của tỉnh</t>
  </si>
  <si>
    <t xml:space="preserve">Kết quả thu hút đầu tư trên địa bàn </t>
  </si>
  <si>
    <t>UBND xã</t>
  </si>
  <si>
    <t>Khó, phức tạp</t>
  </si>
  <si>
    <t xml:space="preserve">01 dự án </t>
  </si>
  <si>
    <t>Quý 4</t>
  </si>
  <si>
    <t>-Giải ngân nguồn vốn thủy lợi phó, nguồn đất lúa</t>
  </si>
  <si>
    <t xml:space="preserve">- Tỷ lệ giải ngân vốn đầu tư công  </t>
  </si>
  <si>
    <t>Tỷ lệ phân loại, thu gom, xử lý CTRSH</t>
  </si>
  <si>
    <t xml:space="preserve">Tỷ lệ các cơ sở sản xuất, kinh doanh trên địa bàn xã xử lý chất thải phát sinh đảm bảo môi trường theo đúng quy định </t>
  </si>
  <si>
    <t>Tỷ lệ cấp giấy chứng nhận QSD đất</t>
  </si>
  <si>
    <t>Tỷ lệ làm sạch CSDL đất đai</t>
  </si>
  <si>
    <t xml:space="preserve"> Tỷ lệ hộ dân sử dụng nước sạch </t>
  </si>
  <si>
    <t>97,8%</t>
  </si>
  <si>
    <t>Hạ tầng vùng Cựa xã giai đoạn 2; (2) GPMB xây dựng hạ tầng thôn Trần Phú; (3) GPMB dự án Bãi chế biến mỏ đá khu vực Khe Chợ; (4) GPMB dự án điện gió Kỳ Anh:</t>
  </si>
  <si>
    <t>- Đầu tư hạ tầng phục vụ phát triển du lịch</t>
  </si>
  <si>
    <t>1 dự án</t>
  </si>
  <si>
    <t>Không để thất thoát khoáng sản</t>
  </si>
  <si>
    <t>Thực hiện công tác hộ tịch, chứng thực, đăng ký và quản lý hộ tịch, giải quyết kịp thời hồ sơ của người dân, hạn chế hồ sơ quá hạn.</t>
  </si>
  <si>
    <t>Tiếp tục rà soát, đối chiếu dữ liệu hộ tịch; còn thiếu, sai lệch</t>
  </si>
  <si>
    <t xml:space="preserve">Tuyên truyền pháp luật về ANTT tại các thôn, trường học trên địa bàn </t>
  </si>
  <si>
    <t>Công tác hòa giải ở cơ sở</t>
  </si>
  <si>
    <t>Công tác theo dõi thi hành pháp luật, rà soát văn bản và kiểm tra việc thực hiện pháp luật</t>
  </si>
  <si>
    <t>100 %</t>
  </si>
  <si>
    <t>Tuyên truyền 03 lượt</t>
  </si>
  <si>
    <t xml:space="preserve"> Tiếp tục rà soát, kiện toàn tổ chức bộ máy các cơ quan, đơn vị thuộc UBND xã bảo đảm tinh gọn, hoạt động hiệu lực, hiệu quả theo quy định.</t>
  </si>
  <si>
    <t>Rà soát, điều chỉnh, bổ sung chức năng, nhiệm vụ, quyền hạn và mối quan hệ công tác của các phòng, bộ phận chuyên môn, đơn vị thuộc</t>
  </si>
  <si>
    <t>Thực hiện giao biên chế, số lượng người làm việc các cơ quan, đơn vị theo số giao của HĐND cấp xã.</t>
  </si>
  <si>
    <t xml:space="preserve">Thực hiện việc bầu cử Trưởng thôn trên toàn xã </t>
  </si>
  <si>
    <t>Đánh giá xếp loại cán bộ, công chức năm 2026</t>
  </si>
  <si>
    <t>Hoàn thành các nội dung thuộc Đề án 06 về làm sạch các dữ liệu của công dân; phối hợp Trạm y tế bổ sung tích hợp sổ sức khỏe điện tử trên VNEID; hoàn thành lấy mẫu ADN của thân nhân liệt sĩ</t>
  </si>
  <si>
    <t>Tổ chức triển khai kịp thời các văn bản QPPL mới ban hành (Bộ luật; Luật; Nghị định; Thông tư; Nghị quyết của HĐND tỉnh, Quyết định của UBND tỉnh, của xã).</t>
  </si>
  <si>
    <t>Giám sát thực hiện phân quyền</t>
  </si>
  <si>
    <t>100% nhiệm vụ được theo dõi, rà soát; các khó khăn, vướng mắc được tổng hợp, tham mưu xử lý hoặc báo cáo cấp có thẩm quyền</t>
  </si>
  <si>
    <t>Tổ chức tập huấn kỹ năng CNTT, chuyển đổi số cho cán bộ thôn và Tổ CĐS cộng đồng sau sáp nhập</t>
  </si>
  <si>
    <t>Triển khai mô hình điểm chuyển đổi số tại cơ sở</t>
  </si>
  <si>
    <t>Tiếp nhận, phân loại, chuyển xử lý và theo dõi các phản ánh, kiến nghị của người dân trên hệ thống; phối hợp các bộ phận chuyên môn xử lý đúng quy định.</t>
  </si>
  <si>
    <t>Tỷ lệ cài đặt 45%</t>
  </si>
  <si>
    <t xml:space="preserve">Duy trì hoạt động 01 mô hình Chi hội số </t>
  </si>
  <si>
    <t>Lãnh đạo thực hiện nghiêm túc quy chế phối hợp giữa Thường trực Đàng ủy, HĐND và UBND xã trong thực thi công vụ</t>
  </si>
  <si>
    <t xml:space="preserve">Ban hành Kế hoạch Thực hiện Chỉ thị số 10-CT/TW, ngày 20/7/2026 của Ban Bí thư về tăng cường giáo dục lý luận chính trị, lý tưởng cách mạng, đạo đức, lối sống, ý thức công dân trong hệ thống giáo dục quốc dân, đáp ứng yêu cầu phát triển đất nước trong tình hình mới
</t>
  </si>
  <si>
    <t>Thực hiện công tác kiểm tra, giám sát</t>
  </si>
  <si>
    <t xml:space="preserve"> Thực hiện pháp luật về phòng chống tham nhũng, tiêu cực</t>
  </si>
  <si>
    <t xml:space="preserve"> Triển khai công tác Thi đua, khen thưởng năm 2026</t>
  </si>
  <si>
    <t>Ban hành văn bản chỉ đạo các cơ quan đơn vị tổng kết công tác năm và tổ chức thi đua, khen thưởng năm 2026</t>
  </si>
  <si>
    <t xml:space="preserve"> Triển khai các chương trình, đề án, phong trào phát triển văn hóa, xây dựng con người và hệ giá trị văn hóa, con người Việt Nam</t>
  </si>
  <si>
    <t xml:space="preserve"> Xây dựng thôn, tổ dân phố văn hóa (tỷ lệ)</t>
  </si>
  <si>
    <t>Xây dựng gia đình văn hóa (tỷ lệ)</t>
  </si>
  <si>
    <t>Xây dựng mô hình "Làng Homestay)</t>
  </si>
  <si>
    <t>Bảo tồn các di tích trên địa bàn</t>
  </si>
  <si>
    <t>Đề án phát triển văn hóa và con người Kỳ Xuân</t>
  </si>
  <si>
    <t>Hoàn thành</t>
  </si>
  <si>
    <t xml:space="preserve">100% di tích được rà soát, kiểm tra hiện trạng các di tích lịch sử – văn hóa </t>
  </si>
  <si>
    <t>Tổ chức Tuần lễ học tập suốt đời</t>
  </si>
  <si>
    <t>Tổ chức các hoạt động chào mừng kỷ niệm ngày Nhà giáo Việt Nam 20/11</t>
  </si>
  <si>
    <t xml:space="preserve"> Tỷ lệ phổ cập giáo dục</t>
  </si>
  <si>
    <t xml:space="preserve"> Tỷ lệ tiêm chủng các loại vacxin trong chương trình tiêm chủng mở rộng đạt trên 95%.</t>
  </si>
  <si>
    <t xml:space="preserve">Tỷ lệ bao phủ BHYT </t>
  </si>
  <si>
    <t xml:space="preserve"> Người dân được khám sức khỏe định kỳ hoặc khám sàng lọc miễn phí ít nhất 1 lần trong năm.</t>
  </si>
  <si>
    <t>Trên 95%</t>
  </si>
  <si>
    <t xml:space="preserve"> Tỷ lệ lao động qua đào tạo</t>
  </si>
  <si>
    <t>Thực hiện chính sách đối với người có công</t>
  </si>
  <si>
    <t xml:space="preserve"> Thực hiện chính sách đối với đối tượng bảo trợ xã hội</t>
  </si>
  <si>
    <t xml:space="preserve">Tỷ lệ lao động qua đào tạo đạt  ≥ 80%
</t>
  </si>
  <si>
    <t>100% đối tượng được chi trả đúng quy định</t>
  </si>
  <si>
    <t xml:space="preserve"> Triển khai hiệu quả công tác đối ngoại, hợp tác quốc tế theo phân cấp</t>
  </si>
  <si>
    <t>Thực hiện đầy đủ chế độ thông tin, báo cáo về công tác đối ngoại</t>
  </si>
  <si>
    <t xml:space="preserve"> Xây dựng nền quốc phòng toàn dân, thế trận an ninh Nhân dân vững chắc</t>
  </si>
  <si>
    <t xml:space="preserve"> Giữ vững an ninh chính trị, trật tự an toàn xã hội; không để hình thành “điểm nóng”, bị động, bất ngờ</t>
  </si>
  <si>
    <t xml:space="preserve"> Hoàn thành chỉ tiêu tuyển quân, huấn luyện, diễn tập khu vực phòng thủ</t>
  </si>
  <si>
    <t>Tuyển công dân thực hiện nghĩa vụ tham gia CAND năm 2027</t>
  </si>
  <si>
    <t>Tỷ lệ tiếp nhận, thụ lý tố giác, tin báo về tội phạm, kiến nghị khởi tố</t>
  </si>
  <si>
    <t>Tỷ lệ giải quyết tố giác, tin báo về tội phạm và kiến nghị khởi tố</t>
  </si>
  <si>
    <t xml:space="preserve">Tỷ lệ điều tra, khám phá án các loại tội phạm </t>
  </si>
  <si>
    <t xml:space="preserve">Tham mưu tổ chức Diễn đàn Công an lắng nghe ý kiến nhân dân; kiện toàn Tổ ANTT ở cơ sở các thôn </t>
  </si>
  <si>
    <t>Hoàn thành công tác giải phóng mặt bằng các dự án do UBND giao chỉ tiêu</t>
  </si>
  <si>
    <t>Thực hiện công tác quy hoạch chung quy hoạch chung của xã Kỳ Xuân (đến năm 2050)</t>
  </si>
  <si>
    <t>Hoàn thành các nội dung thuộc trách nhiệm của UBND xã trong lập Quy hoạch chung xã Kỳ Xuân đến năm 2050, bảo đảm đúng tiến độ</t>
  </si>
  <si>
    <t>- Kiểm soát giá bán lẻ các sản phẩm năng lượng trên địa bàn xã</t>
  </si>
  <si>
    <t>100% cán bộ, công chức, viên chức được đánh giá, xếp loại</t>
  </si>
  <si>
    <t xml:space="preserve">01 lớp tập huấn </t>
  </si>
  <si>
    <t>Văn bản</t>
  </si>
  <si>
    <t xml:space="preserve">Khó </t>
  </si>
  <si>
    <t>Hoàn thành sơ tuyển công dân tham gia nhập ngũ</t>
  </si>
  <si>
    <t>Đạt trên 90%</t>
  </si>
  <si>
    <t>Đạt trên 85%</t>
  </si>
  <si>
    <t>Tổ chức 01 hội nghị; tham mưu quyết định kiện toàn</t>
  </si>
  <si>
    <t>2.3</t>
  </si>
  <si>
    <t>2.4</t>
  </si>
  <si>
    <t>2.7</t>
  </si>
  <si>
    <t>IV</t>
  </si>
  <si>
    <t>VI</t>
  </si>
  <si>
    <t>TỔNG CỘNG</t>
  </si>
  <si>
    <t>Lê Tài Tuấn</t>
  </si>
  <si>
    <r>
      <t>Tăng cường tuyên truyền và hướng dẫn cài đặt ứng dụng công dân số i-HaTinh</t>
    </r>
    <r>
      <rPr>
        <sz val="11"/>
        <color indexed="8"/>
        <rFont val="Times New Roman"/>
        <family val="1"/>
      </rPr>
      <t xml:space="preserve"> nhằm kết nối người dân với chính quyền số</t>
    </r>
  </si>
  <si>
    <r>
      <t>95% phản ánh hiện trường được tiếp nhận, phân loại và chuyển xử lý</t>
    </r>
    <r>
      <rPr>
        <sz val="11"/>
        <color indexed="8"/>
        <rFont val="Times New Roman"/>
        <family val="1"/>
      </rPr>
      <t>; phản hồi đúng thời hạn</t>
    </r>
  </si>
  <si>
    <t>Tỷ lệ tạo lập hồ sơ điện tử trên Hệ thống Quản lý Văn bản và Hồ sơ công việc</t>
  </si>
  <si>
    <t xml:space="preserve"> Chỉ số cải cách hành chính</t>
  </si>
  <si>
    <t>Thực hiện tự kiểm tra, kiểm tra cải cách hành chính</t>
  </si>
  <si>
    <t>Khó, Phức tạp, phạm vi tác động lớn</t>
  </si>
  <si>
    <t>Khó, phức tạp, phạm vi tác động lớn</t>
  </si>
  <si>
    <t>Khó, phạm vi tác động lớn</t>
  </si>
  <si>
    <r>
      <t xml:space="preserve">PHÊ DUYỆT CỦA CƠ QUAN CÓ THẨM QUYỀN
</t>
    </r>
    <r>
      <rPr>
        <i/>
        <sz val="14"/>
        <color theme="1"/>
        <rFont val="Times New Roman"/>
        <family val="1"/>
      </rPr>
      <t>(Xác lập thời điểm, ký, ghi rõ họ tên và đóng dấu)</t>
    </r>
  </si>
  <si>
    <r>
      <rPr>
        <b/>
        <sz val="14"/>
        <color theme="1"/>
        <rFont val="Times New Roman"/>
        <family val="1"/>
      </rPr>
      <t>CÁ NHÂN XÂY DỰNG DANH MỤC</t>
    </r>
    <r>
      <rPr>
        <sz val="14"/>
        <color theme="1"/>
        <rFont val="Times New Roman"/>
        <family val="1"/>
      </rPr>
      <t xml:space="preserve">
</t>
    </r>
    <r>
      <rPr>
        <i/>
        <sz val="14"/>
        <color theme="1"/>
        <rFont val="Times New Roman"/>
        <family val="1"/>
      </rPr>
      <t>(Ký, ghi rõ họ tên)</t>
    </r>
  </si>
  <si>
    <t xml:space="preserve">Văn bản </t>
  </si>
  <si>
    <t>12/12 thôn</t>
  </si>
  <si>
    <t>Phức tạp, Khó</t>
  </si>
  <si>
    <t>12/12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</si>
</sst>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5" formatCode="m/yyyy"/>
    <numFmt numFmtId="168" formatCode="0.0"/>
  </numFmts>
  <fonts count="23" x14ac:knownFonts="1">
    <font>
      <sz val="11"/>
      <color theme="1"/>
      <name val="Calibri"/>
      <family val="2"/>
      <scheme val="minor"/>
    </font>
    <font>
      <b/>
      <sz val="10"/>
      <color theme="1"/>
      <name val="Times New Roman"/>
      <family val="1"/>
    </font>
    <font>
      <sz val="10"/>
      <color theme="1"/>
      <name val="Times New Roman"/>
      <family val="1"/>
    </font>
    <font>
      <b/>
      <u/>
      <sz val="10"/>
      <color theme="1"/>
      <name val="Times New Roman"/>
      <family val="1"/>
    </font>
    <font>
      <sz val="10"/>
      <name val="Times New Roman"/>
      <family val="1"/>
    </font>
    <font>
      <i/>
      <sz val="10"/>
      <color theme="1"/>
      <name val="Times New Roman"/>
      <family val="1"/>
    </font>
    <font>
      <b/>
      <sz val="10"/>
      <name val="Times New Roman"/>
      <family val="1"/>
    </font>
    <font>
      <i/>
      <sz val="10"/>
      <name val="Times New Roman"/>
      <family val="1"/>
    </font>
    <font>
      <sz val="11"/>
      <color theme="1"/>
      <name val="Calibri"/>
      <family val="2"/>
      <scheme val="minor"/>
    </font>
    <font>
      <sz val="11"/>
      <color theme="1"/>
      <name val="Times New Roman"/>
      <family val="1"/>
    </font>
    <font>
      <sz val="14"/>
      <color theme="1"/>
      <name val="Times New Roman"/>
      <family val="1"/>
    </font>
    <font>
      <b/>
      <sz val="11"/>
      <color theme="1"/>
      <name val="Times New Roman"/>
      <family val="1"/>
    </font>
    <font>
      <b/>
      <sz val="12"/>
      <color theme="1"/>
      <name val="Times New Roman"/>
      <family val="2"/>
    </font>
    <font>
      <b/>
      <sz val="11"/>
      <name val="Times New Roman"/>
      <family val="1"/>
    </font>
    <font>
      <b/>
      <sz val="14"/>
      <color theme="1"/>
      <name val="Times New Roman"/>
      <family val="2"/>
    </font>
    <font>
      <sz val="14"/>
      <color theme="1"/>
      <name val="Times New Roman"/>
      <family val="2"/>
    </font>
    <font>
      <sz val="11"/>
      <name val="Times New Roman"/>
      <family val="1"/>
    </font>
    <font>
      <b/>
      <i/>
      <sz val="11"/>
      <name val="Times New Roman"/>
      <family val="1"/>
    </font>
    <font>
      <sz val="11"/>
      <color rgb="FF0D0D0D"/>
      <name val="Times New Roman"/>
      <family val="1"/>
    </font>
    <font>
      <sz val="11"/>
      <color indexed="8"/>
      <name val="Times New Roman"/>
      <family val="1"/>
    </font>
    <font>
      <b/>
      <sz val="12"/>
      <color theme="1"/>
      <name val="Times New Roman"/>
      <family val="1"/>
    </font>
    <font>
      <b/>
      <sz val="14"/>
      <color theme="1"/>
      <name val="Times New Roman"/>
      <family val="1"/>
    </font>
    <font>
      <i/>
      <sz val="14"/>
      <color theme="1"/>
      <name val="Times New Roman"/>
      <family val="1"/>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CFCFC"/>
        <bgColor rgb="FFFCFCFC"/>
      </patternFill>
    </fill>
    <fill>
      <patternFill patternType="solid">
        <fgColor theme="0"/>
        <bgColor theme="0"/>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cellStyleXfs>
  <cellXfs count="159">
    <xf numFmtId="0" fontId="0" fillId="0" borderId="0" xfId="0"/>
    <xf numFmtId="0" fontId="4" fillId="0" borderId="0" xfId="0" applyFont="1" applyFill="1"/>
    <xf numFmtId="0" fontId="2" fillId="0" borderId="0" xfId="0" applyFont="1" applyFill="1" applyAlignment="1">
      <alignment horizontal="center" vertical="center"/>
    </xf>
    <xf numFmtId="0" fontId="2" fillId="0" borderId="0" xfId="0" applyFont="1" applyFill="1" applyAlignment="1">
      <alignment horizontal="center" wrapText="1"/>
    </xf>
    <xf numFmtId="0" fontId="2" fillId="0" borderId="0" xfId="0" applyFont="1" applyFill="1"/>
    <xf numFmtId="0" fontId="2" fillId="0" borderId="0" xfId="0" applyFont="1" applyAlignment="1">
      <alignment horizontal="center" vertical="center" wrapText="1"/>
    </xf>
    <xf numFmtId="0" fontId="2" fillId="2" borderId="0" xfId="0" applyFont="1" applyFill="1" applyAlignment="1">
      <alignment horizontal="center" vertical="center" wrapText="1"/>
    </xf>
    <xf numFmtId="0" fontId="2" fillId="0" borderId="0" xfId="0" applyFont="1" applyAlignment="1">
      <alignment horizontal="left"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2" fillId="0" borderId="0" xfId="0" applyFont="1"/>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xf>
    <xf numFmtId="0" fontId="2" fillId="0" borderId="1" xfId="0" applyFont="1" applyFill="1" applyBorder="1" applyAlignment="1">
      <alignment horizontal="center" vertical="center"/>
    </xf>
    <xf numFmtId="0" fontId="6" fillId="0" borderId="6" xfId="0" applyFont="1" applyBorder="1" applyAlignment="1">
      <alignment horizontal="center" vertical="center" wrapText="1"/>
    </xf>
    <xf numFmtId="0" fontId="4" fillId="3" borderId="0" xfId="0" applyFont="1" applyFill="1"/>
    <xf numFmtId="0" fontId="2" fillId="3" borderId="0" xfId="0" applyFont="1" applyFill="1" applyAlignment="1">
      <alignment horizontal="center" vertical="center" wrapText="1"/>
    </xf>
    <xf numFmtId="0" fontId="2" fillId="3" borderId="0" xfId="0" applyFont="1" applyFill="1"/>
    <xf numFmtId="0" fontId="9" fillId="0" borderId="1" xfId="0" quotePrefix="1" applyFont="1" applyFill="1" applyBorder="1" applyAlignment="1">
      <alignment horizontal="justify" vertical="center" wrapText="1"/>
    </xf>
    <xf numFmtId="0" fontId="1" fillId="0" borderId="0" xfId="0" applyFont="1" applyFill="1" applyAlignment="1">
      <alignment horizontal="center" vertical="center"/>
    </xf>
    <xf numFmtId="0" fontId="2" fillId="0" borderId="0" xfId="0" applyFont="1" applyFill="1" applyAlignment="1">
      <alignment horizontal="center"/>
    </xf>
    <xf numFmtId="0" fontId="6" fillId="0" borderId="9"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1" fillId="0" borderId="2"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8" xfId="0" applyFont="1" applyFill="1" applyBorder="1" applyAlignment="1">
      <alignment horizontal="left" vertical="center" wrapText="1"/>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0" xfId="0" applyFont="1" applyFill="1" applyAlignment="1">
      <alignment horizontal="center" vertical="top" wrapText="1"/>
    </xf>
    <xf numFmtId="0" fontId="1" fillId="0" borderId="0" xfId="0" applyFont="1" applyFill="1" applyAlignment="1">
      <alignment horizontal="center" vertical="top"/>
    </xf>
    <xf numFmtId="0" fontId="2" fillId="0" borderId="0" xfId="0" applyFont="1" applyFill="1" applyAlignment="1">
      <alignment horizontal="center" vertical="top"/>
    </xf>
    <xf numFmtId="0" fontId="5" fillId="0" borderId="0" xfId="0" applyFont="1" applyFill="1" applyAlignment="1">
      <alignment horizontal="center" vertical="top"/>
    </xf>
    <xf numFmtId="0" fontId="1" fillId="0" borderId="0" xfId="0" applyFont="1" applyFill="1" applyAlignment="1">
      <alignment horizontal="center"/>
    </xf>
    <xf numFmtId="0" fontId="2" fillId="0" borderId="0" xfId="0" applyFont="1" applyFill="1" applyAlignment="1">
      <alignment horizontal="center"/>
    </xf>
    <xf numFmtId="0" fontId="9" fillId="0" borderId="1" xfId="0" applyFont="1" applyBorder="1" applyAlignment="1">
      <alignment horizontal="center" vertical="center" wrapText="1"/>
    </xf>
    <xf numFmtId="0" fontId="9" fillId="3"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4" fillId="0" borderId="1" xfId="0" applyNumberFormat="1" applyFont="1" applyBorder="1" applyAlignment="1">
      <alignment horizontal="center" vertical="center" wrapText="1"/>
    </xf>
    <xf numFmtId="0" fontId="2" fillId="0" borderId="0" xfId="0" applyFont="1" applyAlignment="1">
      <alignment vertical="center"/>
    </xf>
    <xf numFmtId="0" fontId="2" fillId="3" borderId="0" xfId="0" applyFont="1" applyFill="1" applyAlignment="1">
      <alignment vertical="center"/>
    </xf>
    <xf numFmtId="0" fontId="1" fillId="0" borderId="1" xfId="0" applyFont="1" applyFill="1" applyBorder="1" applyAlignment="1">
      <alignment horizontal="center"/>
    </xf>
    <xf numFmtId="0" fontId="11" fillId="0" borderId="1" xfId="0" applyFont="1" applyFill="1" applyBorder="1" applyAlignment="1">
      <alignment horizontal="center"/>
    </xf>
    <xf numFmtId="0" fontId="11" fillId="0" borderId="1" xfId="0" applyFont="1" applyFill="1" applyBorder="1" applyAlignment="1">
      <alignment horizontal="center" vertical="center"/>
    </xf>
    <xf numFmtId="0" fontId="12" fillId="0" borderId="0" xfId="0" applyFont="1" applyAlignment="1">
      <alignment vertical="center"/>
    </xf>
    <xf numFmtId="0" fontId="0" fillId="0" borderId="0" xfId="0" applyFont="1" applyAlignment="1">
      <alignment vertical="center"/>
    </xf>
    <xf numFmtId="0" fontId="13" fillId="0" borderId="1" xfId="0" applyFont="1" applyBorder="1" applyAlignment="1">
      <alignment horizontal="justify" vertical="center" wrapText="1"/>
    </xf>
    <xf numFmtId="0" fontId="12" fillId="0" borderId="0" xfId="0" applyFont="1"/>
    <xf numFmtId="0" fontId="15" fillId="0" borderId="0" xfId="0" applyFont="1" applyAlignment="1">
      <alignment horizontal="center"/>
    </xf>
    <xf numFmtId="0" fontId="0" fillId="0" borderId="0" xfId="0" applyFont="1"/>
    <xf numFmtId="0" fontId="15" fillId="0" borderId="0" xfId="0" applyFont="1" applyAlignment="1">
      <alignment horizontal="center" vertical="center"/>
    </xf>
    <xf numFmtId="0" fontId="15" fillId="0" borderId="0" xfId="0" applyFont="1" applyAlignment="1">
      <alignment vertical="center"/>
    </xf>
    <xf numFmtId="0" fontId="15" fillId="0" borderId="0" xfId="0" applyFont="1" applyAlignment="1">
      <alignment horizontal="center" vertical="center" wrapText="1"/>
    </xf>
    <xf numFmtId="0" fontId="15" fillId="0" borderId="0" xfId="0" applyFont="1"/>
    <xf numFmtId="0" fontId="14" fillId="0" borderId="0" xfId="0" applyFont="1" applyAlignment="1">
      <alignment horizontal="center"/>
    </xf>
    <xf numFmtId="0" fontId="13" fillId="0" borderId="1" xfId="0" applyFont="1" applyBorder="1" applyAlignment="1">
      <alignment horizontal="center" vertical="center" wrapText="1"/>
    </xf>
    <xf numFmtId="0" fontId="9" fillId="0" borderId="1" xfId="0" applyFont="1" applyFill="1" applyBorder="1"/>
    <xf numFmtId="0" fontId="9" fillId="0" borderId="1" xfId="0" applyFont="1" applyFill="1" applyBorder="1" applyAlignment="1">
      <alignment horizontal="center"/>
    </xf>
    <xf numFmtId="0" fontId="9" fillId="0" borderId="1" xfId="0" applyFont="1" applyFill="1" applyBorder="1" applyAlignment="1">
      <alignment horizontal="center" vertical="center"/>
    </xf>
    <xf numFmtId="0" fontId="9" fillId="0" borderId="1" xfId="0" applyFont="1" applyFill="1" applyBorder="1" applyAlignment="1">
      <alignment horizontal="center" wrapText="1"/>
    </xf>
    <xf numFmtId="0" fontId="9" fillId="0" borderId="0" xfId="0" applyFont="1"/>
    <xf numFmtId="0" fontId="9" fillId="3" borderId="0" xfId="0" applyFont="1" applyFill="1"/>
    <xf numFmtId="0" fontId="16" fillId="0" borderId="1" xfId="0" quotePrefix="1" applyFont="1" applyFill="1" applyBorder="1" applyAlignment="1">
      <alignment horizontal="left" vertical="center" wrapText="1"/>
    </xf>
    <xf numFmtId="0" fontId="16"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65" fontId="16" fillId="0" borderId="1" xfId="0" applyNumberFormat="1" applyFont="1" applyFill="1" applyBorder="1" applyAlignment="1">
      <alignment horizontal="center" vertical="center" wrapText="1"/>
    </xf>
    <xf numFmtId="9" fontId="16" fillId="0" borderId="1" xfId="0" applyNumberFormat="1" applyFont="1" applyFill="1" applyBorder="1" applyAlignment="1">
      <alignment horizontal="center" vertical="center" wrapText="1"/>
    </xf>
    <xf numFmtId="0" fontId="13" fillId="0" borderId="9" xfId="0" applyFont="1" applyFill="1" applyBorder="1" applyAlignment="1">
      <alignment horizontal="left" vertical="center" wrapText="1"/>
    </xf>
    <xf numFmtId="0" fontId="13" fillId="0" borderId="10"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16" fillId="0" borderId="9"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6" fillId="3" borderId="9" xfId="0" quotePrefix="1" applyFont="1" applyFill="1" applyBorder="1" applyAlignment="1">
      <alignment horizontal="justify" vertical="center" wrapText="1"/>
    </xf>
    <xf numFmtId="0" fontId="9" fillId="0" borderId="0" xfId="0" applyFont="1" applyAlignment="1">
      <alignment vertical="center"/>
    </xf>
    <xf numFmtId="9" fontId="9" fillId="0" borderId="1" xfId="0" applyNumberFormat="1" applyFont="1" applyFill="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Border="1" applyAlignment="1">
      <alignment vertical="center"/>
    </xf>
    <xf numFmtId="0" fontId="16" fillId="0" borderId="1" xfId="0" applyFont="1" applyFill="1" applyBorder="1" applyAlignment="1">
      <alignment horizontal="justify" vertical="center" wrapText="1"/>
    </xf>
    <xf numFmtId="0" fontId="16" fillId="0" borderId="9" xfId="0" applyFont="1" applyFill="1" applyBorder="1" applyAlignment="1">
      <alignment horizontal="justify" vertical="center" wrapText="1"/>
    </xf>
    <xf numFmtId="2" fontId="16" fillId="0" borderId="1"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16" fillId="3" borderId="1" xfId="0" quotePrefix="1" applyFont="1" applyFill="1" applyBorder="1" applyAlignment="1">
      <alignment horizontal="justify" vertical="center" wrapText="1"/>
    </xf>
    <xf numFmtId="0" fontId="11" fillId="0" borderId="10" xfId="0" applyFont="1" applyFill="1" applyBorder="1" applyAlignment="1">
      <alignment horizontal="center" vertical="center" wrapText="1"/>
    </xf>
    <xf numFmtId="0" fontId="16" fillId="0" borderId="10" xfId="0" applyFont="1" applyFill="1" applyBorder="1" applyAlignment="1">
      <alignment horizontal="center" vertical="center" wrapText="1"/>
    </xf>
    <xf numFmtId="0" fontId="16" fillId="0" borderId="5" xfId="0" applyFont="1" applyFill="1" applyBorder="1" applyAlignment="1">
      <alignment horizontal="center" vertical="center" wrapText="1"/>
    </xf>
    <xf numFmtId="0" fontId="18" fillId="4" borderId="1" xfId="0" applyFont="1" applyFill="1" applyBorder="1" applyAlignment="1">
      <alignment wrapText="1"/>
    </xf>
    <xf numFmtId="0" fontId="9" fillId="0" borderId="1" xfId="0" applyFont="1" applyBorder="1" applyAlignment="1">
      <alignment wrapText="1"/>
    </xf>
    <xf numFmtId="0" fontId="9" fillId="0" borderId="1" xfId="0" applyFont="1" applyBorder="1" applyAlignment="1">
      <alignment horizontal="left" vertical="center" wrapText="1"/>
    </xf>
    <xf numFmtId="0" fontId="18" fillId="4" borderId="1" xfId="0" applyFont="1" applyFill="1" applyBorder="1" applyAlignment="1">
      <alignment vertical="center"/>
    </xf>
    <xf numFmtId="9" fontId="9" fillId="0" borderId="1" xfId="0" applyNumberFormat="1" applyFont="1" applyBorder="1" applyAlignment="1">
      <alignment horizontal="center" vertical="center" wrapText="1"/>
    </xf>
    <xf numFmtId="0" fontId="16" fillId="0" borderId="1" xfId="0" quotePrefix="1" applyFont="1" applyBorder="1" applyAlignment="1">
      <alignment horizontal="justify" vertical="center" wrapText="1"/>
    </xf>
    <xf numFmtId="0" fontId="9" fillId="0" borderId="1" xfId="0" quotePrefix="1" applyFont="1" applyBorder="1" applyAlignment="1">
      <alignment horizontal="justify" vertical="center" wrapText="1"/>
    </xf>
    <xf numFmtId="0" fontId="16" fillId="0" borderId="1" xfId="0" applyFont="1" applyBorder="1" applyAlignment="1">
      <alignment horizontal="justify" vertical="center" wrapText="1"/>
    </xf>
    <xf numFmtId="9" fontId="16" fillId="0" borderId="1" xfId="0" applyNumberFormat="1" applyFont="1" applyBorder="1" applyAlignment="1">
      <alignment horizontal="center" vertical="center" wrapText="1"/>
    </xf>
    <xf numFmtId="0" fontId="13" fillId="0" borderId="1" xfId="0" quotePrefix="1" applyFont="1" applyBorder="1" applyAlignment="1">
      <alignment horizontal="justify" vertical="center" wrapText="1"/>
    </xf>
    <xf numFmtId="0" fontId="13" fillId="0" borderId="6" xfId="0" applyFont="1" applyBorder="1" applyAlignment="1">
      <alignment horizontal="justify" vertical="center" wrapText="1"/>
    </xf>
    <xf numFmtId="0" fontId="9" fillId="0" borderId="1" xfId="0" quotePrefix="1" applyFont="1" applyBorder="1" applyAlignment="1">
      <alignment horizontal="left" vertical="center" wrapText="1"/>
    </xf>
    <xf numFmtId="9" fontId="9" fillId="0" borderId="1" xfId="0" applyNumberFormat="1" applyFont="1" applyFill="1" applyBorder="1" applyAlignment="1">
      <alignment horizontal="center" vertical="center"/>
    </xf>
    <xf numFmtId="9" fontId="9" fillId="0" borderId="1" xfId="0" applyNumberFormat="1" applyFont="1" applyBorder="1" applyAlignment="1">
      <alignment horizontal="left" vertical="center" wrapText="1"/>
    </xf>
    <xf numFmtId="0" fontId="9" fillId="3" borderId="1" xfId="0" applyFont="1" applyFill="1" applyBorder="1" applyAlignment="1">
      <alignment horizontal="justify" vertical="center" wrapText="1"/>
    </xf>
    <xf numFmtId="0" fontId="9" fillId="5" borderId="1" xfId="0" quotePrefix="1" applyFont="1" applyFill="1" applyBorder="1" applyAlignment="1">
      <alignment horizontal="left" vertical="center" wrapText="1"/>
    </xf>
    <xf numFmtId="0" fontId="9" fillId="0" borderId="1" xfId="0" quotePrefix="1" applyFont="1" applyFill="1" applyBorder="1" applyAlignment="1">
      <alignment vertical="center" wrapText="1"/>
    </xf>
    <xf numFmtId="0" fontId="13" fillId="0" borderId="1" xfId="0" applyFont="1" applyFill="1" applyBorder="1" applyAlignment="1">
      <alignment horizontal="justify" vertical="center" wrapText="1"/>
    </xf>
    <xf numFmtId="2" fontId="16" fillId="0" borderId="1" xfId="0" quotePrefix="1" applyNumberFormat="1" applyFont="1" applyBorder="1" applyAlignment="1">
      <alignment horizontal="center" vertical="center" wrapText="1"/>
    </xf>
    <xf numFmtId="0" fontId="9" fillId="0" borderId="1" xfId="0" applyFont="1" applyBorder="1" applyAlignment="1">
      <alignment horizontal="left" vertical="center"/>
    </xf>
    <xf numFmtId="0" fontId="9" fillId="0" borderId="1" xfId="0" applyFont="1" applyBorder="1" applyAlignment="1">
      <alignment horizontal="center" vertical="top" wrapText="1"/>
    </xf>
    <xf numFmtId="0" fontId="9" fillId="0" borderId="1" xfId="0" applyFont="1" applyBorder="1" applyAlignment="1">
      <alignment vertical="center" wrapText="1"/>
    </xf>
    <xf numFmtId="0" fontId="9" fillId="0" borderId="1" xfId="0" applyFont="1" applyBorder="1"/>
    <xf numFmtId="0" fontId="9" fillId="3" borderId="1" xfId="0" quotePrefix="1" applyFont="1" applyFill="1" applyBorder="1" applyAlignment="1">
      <alignment horizontal="justify" vertical="center" wrapText="1"/>
    </xf>
    <xf numFmtId="9" fontId="9" fillId="3" borderId="1" xfId="0" applyNumberFormat="1" applyFont="1" applyFill="1" applyBorder="1" applyAlignment="1">
      <alignment horizontal="center" vertical="center" wrapText="1"/>
    </xf>
    <xf numFmtId="0" fontId="9" fillId="0" borderId="1" xfId="0" quotePrefix="1" applyFont="1" applyBorder="1" applyAlignment="1">
      <alignment horizontal="justify" vertical="center"/>
    </xf>
    <xf numFmtId="2" fontId="18" fillId="4" borderId="1" xfId="0" applyNumberFormat="1" applyFont="1" applyFill="1" applyBorder="1" applyAlignment="1">
      <alignment vertical="center"/>
    </xf>
    <xf numFmtId="0" fontId="13" fillId="0" borderId="1"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1" xfId="0" applyFont="1" applyFill="1" applyBorder="1" applyAlignment="1">
      <alignment vertical="center" wrapText="1"/>
    </xf>
    <xf numFmtId="1" fontId="11" fillId="0" borderId="1" xfId="0" applyNumberFormat="1" applyFont="1" applyFill="1" applyBorder="1" applyAlignment="1">
      <alignment horizontal="center" vertical="center"/>
    </xf>
    <xf numFmtId="168" fontId="11" fillId="0" borderId="1" xfId="0" applyNumberFormat="1" applyFont="1" applyFill="1" applyBorder="1" applyAlignment="1">
      <alignment horizontal="center" vertical="center"/>
    </xf>
    <xf numFmtId="0" fontId="16" fillId="0" borderId="1" xfId="0" applyFont="1" applyFill="1" applyBorder="1" applyAlignment="1">
      <alignment vertical="center" wrapText="1"/>
    </xf>
    <xf numFmtId="0" fontId="16" fillId="0" borderId="1" xfId="1" applyFont="1" applyFill="1" applyBorder="1" applyAlignment="1">
      <alignment horizontal="center" vertical="center" wrapText="1"/>
    </xf>
    <xf numFmtId="0" fontId="16" fillId="0" borderId="1" xfId="0" applyFont="1" applyFill="1" applyBorder="1" applyAlignment="1">
      <alignment horizontal="center" vertical="center"/>
    </xf>
    <xf numFmtId="0" fontId="20" fillId="0" borderId="1" xfId="0" applyFont="1" applyBorder="1" applyAlignment="1">
      <alignment horizontal="center" vertical="center" wrapText="1"/>
    </xf>
    <xf numFmtId="0" fontId="11" fillId="0" borderId="1" xfId="0" applyFont="1" applyBorder="1" applyAlignment="1">
      <alignment horizontal="justify" vertical="center" wrapText="1"/>
    </xf>
    <xf numFmtId="0" fontId="11" fillId="0" borderId="1" xfId="0" applyFont="1" applyBorder="1" applyAlignment="1">
      <alignment horizontal="center" vertical="center" wrapText="1"/>
    </xf>
    <xf numFmtId="2" fontId="9" fillId="0" borderId="1" xfId="0" quotePrefix="1" applyNumberFormat="1" applyFont="1" applyBorder="1" applyAlignment="1">
      <alignment horizontal="center" vertical="center" wrapText="1"/>
    </xf>
    <xf numFmtId="1" fontId="11" fillId="0" borderId="1" xfId="0" applyNumberFormat="1" applyFont="1" applyBorder="1" applyAlignment="1">
      <alignment horizontal="center" vertical="center"/>
    </xf>
    <xf numFmtId="168" fontId="11" fillId="0" borderId="1" xfId="0" applyNumberFormat="1" applyFont="1" applyBorder="1" applyAlignment="1">
      <alignment horizontal="center" vertical="center"/>
    </xf>
    <xf numFmtId="0" fontId="11" fillId="0" borderId="1" xfId="0" quotePrefix="1" applyFont="1" applyBorder="1" applyAlignment="1">
      <alignment horizontal="justify" vertical="center" wrapText="1"/>
    </xf>
    <xf numFmtId="0" fontId="20" fillId="0" borderId="1" xfId="0" applyFont="1" applyBorder="1" applyAlignment="1">
      <alignment horizontal="center" vertical="center"/>
    </xf>
    <xf numFmtId="0" fontId="20" fillId="0" borderId="1" xfId="0" applyFont="1" applyBorder="1" applyAlignment="1">
      <alignment horizontal="center"/>
    </xf>
    <xf numFmtId="0" fontId="20" fillId="0" borderId="1" xfId="0" applyFont="1" applyBorder="1"/>
    <xf numFmtId="1" fontId="20" fillId="0" borderId="1" xfId="0" applyNumberFormat="1" applyFont="1" applyBorder="1" applyAlignment="1">
      <alignment horizontal="center" vertical="center"/>
    </xf>
    <xf numFmtId="168" fontId="20" fillId="0" borderId="1" xfId="0" applyNumberFormat="1" applyFont="1" applyBorder="1" applyAlignment="1">
      <alignment horizontal="center" vertical="center"/>
    </xf>
    <xf numFmtId="0" fontId="21" fillId="0" borderId="0" xfId="0" applyFont="1" applyAlignment="1">
      <alignment horizontal="center" vertical="center" wrapText="1"/>
    </xf>
    <xf numFmtId="0" fontId="21"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center" wrapText="1"/>
    </xf>
    <xf numFmtId="0" fontId="10" fillId="0" borderId="0" xfId="0" applyFont="1" applyAlignment="1">
      <alignment horizontal="center"/>
    </xf>
    <xf numFmtId="0" fontId="11" fillId="0" borderId="1" xfId="0" applyFont="1" applyFill="1" applyBorder="1" applyAlignment="1">
      <alignment vertical="center" wrapText="1"/>
    </xf>
    <xf numFmtId="0" fontId="11" fillId="0" borderId="1" xfId="0" applyFont="1" applyFill="1" applyBorder="1" applyAlignment="1">
      <alignment vertical="center"/>
    </xf>
    <xf numFmtId="0" fontId="1" fillId="0" borderId="0" xfId="0" applyFont="1" applyFill="1" applyAlignment="1">
      <alignment vertical="center"/>
    </xf>
    <xf numFmtId="0" fontId="9" fillId="5" borderId="1" xfId="0" applyFont="1" applyFill="1" applyBorder="1" applyAlignment="1">
      <alignment horizontal="center" vertical="center" wrapText="1"/>
    </xf>
    <xf numFmtId="16" fontId="9" fillId="0" borderId="1" xfId="0" quotePrefix="1" applyNumberFormat="1" applyFont="1" applyFill="1" applyBorder="1" applyAlignment="1">
      <alignment horizontal="center" wrapText="1"/>
    </xf>
    <xf numFmtId="0" fontId="9" fillId="0" borderId="0" xfId="0" applyFont="1" applyAlignment="1">
      <alignment horizontal="center" wrapText="1"/>
    </xf>
    <xf numFmtId="0" fontId="9" fillId="0" borderId="1" xfId="0" applyFont="1" applyFill="1" applyBorder="1" applyAlignment="1">
      <alignment vertical="center"/>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5"/>
  <sheetViews>
    <sheetView tabSelected="1" workbookViewId="0">
      <pane xSplit="10" ySplit="9" topLeftCell="K82" activePane="bottomRight" state="frozen"/>
      <selection pane="topRight" activeCell="K1" sqref="K1"/>
      <selection pane="bottomLeft" activeCell="A10" sqref="A10"/>
      <selection pane="bottomRight" activeCell="E15" sqref="E15"/>
    </sheetView>
  </sheetViews>
  <sheetFormatPr defaultRowHeight="12.75" x14ac:dyDescent="0.2"/>
  <cols>
    <col min="1" max="1" width="9.140625" style="12"/>
    <col min="2" max="2" width="53.85546875" style="12" customWidth="1"/>
    <col min="3" max="3" width="11.85546875" style="12" customWidth="1"/>
    <col min="4" max="4" width="15.28515625" style="12" customWidth="1"/>
    <col min="5" max="5" width="12.140625" style="12" customWidth="1"/>
    <col min="6" max="11" width="9.140625" style="12"/>
    <col min="12" max="14" width="9.140625" style="22"/>
    <col min="15" max="16384" width="9.140625" style="12"/>
  </cols>
  <sheetData>
    <row r="1" spans="1:18" s="1" customFormat="1" x14ac:dyDescent="0.2">
      <c r="A1" s="39" t="s">
        <v>0</v>
      </c>
      <c r="B1" s="40"/>
      <c r="C1" s="40"/>
      <c r="D1" s="39" t="s">
        <v>1</v>
      </c>
      <c r="E1" s="39"/>
      <c r="F1" s="39"/>
      <c r="G1" s="39"/>
      <c r="H1" s="39"/>
      <c r="I1" s="39"/>
      <c r="J1" s="39"/>
      <c r="L1" s="20"/>
      <c r="M1" s="20"/>
      <c r="N1" s="20"/>
    </row>
    <row r="2" spans="1:18" s="1" customFormat="1" x14ac:dyDescent="0.2">
      <c r="A2" s="39" t="s">
        <v>70</v>
      </c>
      <c r="B2" s="41"/>
      <c r="C2" s="41"/>
      <c r="D2" s="42" t="s">
        <v>71</v>
      </c>
      <c r="E2" s="42"/>
      <c r="F2" s="42"/>
      <c r="G2" s="42"/>
      <c r="H2" s="42"/>
      <c r="I2" s="42"/>
      <c r="J2" s="42"/>
      <c r="L2" s="20"/>
      <c r="M2" s="20"/>
      <c r="N2" s="20"/>
    </row>
    <row r="3" spans="1:18" s="1" customFormat="1" x14ac:dyDescent="0.2">
      <c r="A3" s="43" t="s">
        <v>2</v>
      </c>
      <c r="B3" s="44"/>
      <c r="C3" s="44"/>
      <c r="D3" s="25"/>
      <c r="E3" s="2"/>
      <c r="F3" s="3"/>
      <c r="G3" s="25"/>
      <c r="H3" s="25"/>
      <c r="I3" s="25"/>
      <c r="J3" s="4"/>
      <c r="L3" s="20"/>
      <c r="M3" s="20"/>
      <c r="N3" s="20"/>
    </row>
    <row r="4" spans="1:18" s="1" customFormat="1" x14ac:dyDescent="0.2">
      <c r="A4" s="37" t="s">
        <v>3</v>
      </c>
      <c r="B4" s="38"/>
      <c r="C4" s="38"/>
      <c r="D4" s="38"/>
      <c r="E4" s="38"/>
      <c r="F4" s="38"/>
      <c r="G4" s="38"/>
      <c r="H4" s="38"/>
      <c r="I4" s="38"/>
      <c r="J4" s="38"/>
      <c r="L4" s="20"/>
      <c r="M4" s="20"/>
      <c r="N4" s="20"/>
    </row>
    <row r="5" spans="1:18" s="1" customFormat="1" x14ac:dyDescent="0.2">
      <c r="A5" s="24"/>
      <c r="B5" s="29" t="s">
        <v>72</v>
      </c>
      <c r="C5" s="29"/>
      <c r="D5" s="29"/>
      <c r="E5" s="29"/>
      <c r="F5" s="29"/>
      <c r="G5" s="29"/>
      <c r="H5" s="29"/>
      <c r="I5" s="29"/>
      <c r="J5" s="29"/>
      <c r="L5" s="20"/>
      <c r="M5" s="20"/>
      <c r="N5" s="20"/>
    </row>
    <row r="6" spans="1:18" s="1" customFormat="1" x14ac:dyDescent="0.2">
      <c r="A6" s="24"/>
      <c r="B6" s="29" t="s">
        <v>4</v>
      </c>
      <c r="C6" s="29"/>
      <c r="D6" s="29"/>
      <c r="E6" s="29"/>
      <c r="F6" s="29"/>
      <c r="G6" s="29"/>
      <c r="H6" s="29"/>
      <c r="I6" s="29"/>
      <c r="J6" s="29"/>
      <c r="L6" s="20"/>
      <c r="M6" s="20"/>
      <c r="N6" s="20"/>
    </row>
    <row r="7" spans="1:18" s="7" customFormat="1" x14ac:dyDescent="0.25">
      <c r="A7" s="24"/>
      <c r="B7" s="29" t="s">
        <v>5</v>
      </c>
      <c r="C7" s="29"/>
      <c r="D7" s="29"/>
      <c r="E7" s="29"/>
      <c r="F7" s="29"/>
      <c r="G7" s="29"/>
      <c r="H7" s="29"/>
      <c r="I7" s="29"/>
      <c r="J7" s="29"/>
      <c r="K7" s="5"/>
      <c r="L7" s="21"/>
      <c r="M7" s="21"/>
      <c r="N7" s="21"/>
      <c r="O7" s="5"/>
      <c r="P7" s="6"/>
      <c r="Q7" s="5"/>
      <c r="R7" s="6"/>
    </row>
    <row r="8" spans="1:18" s="7" customFormat="1" x14ac:dyDescent="0.25">
      <c r="A8" s="24"/>
      <c r="B8" s="30" t="s">
        <v>73</v>
      </c>
      <c r="C8" s="30"/>
      <c r="D8" s="30"/>
      <c r="E8" s="30"/>
      <c r="F8" s="30"/>
      <c r="G8" s="30"/>
      <c r="H8" s="30"/>
      <c r="I8" s="30"/>
      <c r="J8" s="30"/>
      <c r="K8" s="5"/>
      <c r="L8" s="21"/>
      <c r="M8" s="21"/>
      <c r="N8" s="21"/>
      <c r="O8" s="5"/>
      <c r="P8" s="6"/>
      <c r="Q8" s="5"/>
      <c r="R8" s="6"/>
    </row>
    <row r="9" spans="1:18" s="7" customFormat="1" ht="76.5" x14ac:dyDescent="0.25">
      <c r="A9" s="8" t="s">
        <v>6</v>
      </c>
      <c r="B9" s="8" t="s">
        <v>7</v>
      </c>
      <c r="C9" s="8" t="s">
        <v>8</v>
      </c>
      <c r="D9" s="8" t="s">
        <v>9</v>
      </c>
      <c r="E9" s="8" t="s">
        <v>10</v>
      </c>
      <c r="F9" s="8" t="s">
        <v>11</v>
      </c>
      <c r="G9" s="8" t="s">
        <v>12</v>
      </c>
      <c r="H9" s="9" t="s">
        <v>13</v>
      </c>
      <c r="I9" s="8" t="s">
        <v>14</v>
      </c>
      <c r="J9" s="8" t="s">
        <v>15</v>
      </c>
      <c r="K9" s="5"/>
      <c r="L9" s="21"/>
      <c r="M9" s="21"/>
      <c r="N9" s="21"/>
      <c r="O9" s="5"/>
      <c r="P9" s="6"/>
      <c r="Q9" s="5"/>
      <c r="R9" s="6"/>
    </row>
    <row r="10" spans="1:18" s="7" customFormat="1" x14ac:dyDescent="0.25">
      <c r="A10" s="31" t="s">
        <v>16</v>
      </c>
      <c r="B10" s="33" t="s">
        <v>17</v>
      </c>
      <c r="C10" s="34"/>
      <c r="D10" s="34"/>
      <c r="E10" s="34"/>
      <c r="F10" s="34"/>
      <c r="G10" s="34"/>
      <c r="H10" s="47"/>
      <c r="I10" s="47">
        <f>I12+I18+I23+I31+I34</f>
        <v>2000</v>
      </c>
      <c r="J10" s="47">
        <f>J12+J18+J23+J31+J34</f>
        <v>20</v>
      </c>
      <c r="K10" s="5"/>
      <c r="L10" s="21"/>
      <c r="M10" s="21"/>
      <c r="N10" s="21"/>
      <c r="O10" s="5"/>
      <c r="P10" s="6"/>
      <c r="Q10" s="5"/>
      <c r="R10" s="6"/>
    </row>
    <row r="11" spans="1:18" s="7" customFormat="1" x14ac:dyDescent="0.25">
      <c r="A11" s="32"/>
      <c r="B11" s="35"/>
      <c r="C11" s="36"/>
      <c r="D11" s="36"/>
      <c r="E11" s="36"/>
      <c r="F11" s="36"/>
      <c r="G11" s="36"/>
      <c r="H11" s="48"/>
      <c r="I11" s="48"/>
      <c r="J11" s="48"/>
      <c r="K11" s="5"/>
      <c r="L11" s="21"/>
      <c r="M11" s="21"/>
      <c r="N11" s="21"/>
      <c r="O11" s="5"/>
      <c r="P11" s="6"/>
      <c r="Q11" s="5"/>
      <c r="R11" s="6"/>
    </row>
    <row r="12" spans="1:18" x14ac:dyDescent="0.2">
      <c r="A12" s="10">
        <v>1</v>
      </c>
      <c r="B12" s="26" t="s">
        <v>18</v>
      </c>
      <c r="C12" s="27"/>
      <c r="D12" s="28"/>
      <c r="E12" s="9"/>
      <c r="F12" s="11"/>
      <c r="G12" s="11"/>
      <c r="H12" s="11"/>
      <c r="I12" s="9">
        <f>SUM(I13:I17)</f>
        <v>500</v>
      </c>
      <c r="J12" s="9">
        <f>SUM(J13:J17)</f>
        <v>5</v>
      </c>
    </row>
    <row r="13" spans="1:18" ht="44.25" customHeight="1" x14ac:dyDescent="0.2">
      <c r="A13" s="49">
        <v>1.1000000000000001</v>
      </c>
      <c r="B13" s="73" t="s">
        <v>75</v>
      </c>
      <c r="C13" s="74" t="s">
        <v>19</v>
      </c>
      <c r="D13" s="75" t="s">
        <v>20</v>
      </c>
      <c r="E13" s="76" t="s">
        <v>21</v>
      </c>
      <c r="F13" s="76" t="s">
        <v>74</v>
      </c>
      <c r="G13" s="77" t="s">
        <v>89</v>
      </c>
      <c r="H13" s="77"/>
      <c r="I13" s="76">
        <v>100</v>
      </c>
      <c r="J13" s="75">
        <v>1</v>
      </c>
    </row>
    <row r="14" spans="1:18" ht="44.25" customHeight="1" x14ac:dyDescent="0.2">
      <c r="A14" s="15">
        <v>1.2</v>
      </c>
      <c r="B14" s="73" t="s">
        <v>78</v>
      </c>
      <c r="C14" s="74" t="s">
        <v>19</v>
      </c>
      <c r="D14" s="75" t="s">
        <v>20</v>
      </c>
      <c r="E14" s="76" t="s">
        <v>21</v>
      </c>
      <c r="F14" s="76" t="s">
        <v>76</v>
      </c>
      <c r="G14" s="77" t="s">
        <v>89</v>
      </c>
      <c r="H14" s="77"/>
      <c r="I14" s="76">
        <v>100</v>
      </c>
      <c r="J14" s="75">
        <v>1</v>
      </c>
    </row>
    <row r="15" spans="1:18" ht="45" x14ac:dyDescent="0.2">
      <c r="A15" s="49">
        <v>1.3</v>
      </c>
      <c r="B15" s="73" t="s">
        <v>77</v>
      </c>
      <c r="C15" s="74" t="s">
        <v>19</v>
      </c>
      <c r="D15" s="75" t="s">
        <v>20</v>
      </c>
      <c r="E15" s="76" t="s">
        <v>21</v>
      </c>
      <c r="F15" s="76" t="s">
        <v>79</v>
      </c>
      <c r="G15" s="77" t="s">
        <v>89</v>
      </c>
      <c r="H15" s="77"/>
      <c r="I15" s="76">
        <v>100</v>
      </c>
      <c r="J15" s="75">
        <v>1</v>
      </c>
    </row>
    <row r="16" spans="1:18" ht="45" x14ac:dyDescent="0.2">
      <c r="A16" s="15">
        <v>1.4</v>
      </c>
      <c r="B16" s="73" t="s">
        <v>91</v>
      </c>
      <c r="C16" s="74" t="s">
        <v>19</v>
      </c>
      <c r="D16" s="75" t="s">
        <v>20</v>
      </c>
      <c r="E16" s="76" t="s">
        <v>21</v>
      </c>
      <c r="F16" s="78">
        <v>1</v>
      </c>
      <c r="G16" s="77" t="s">
        <v>89</v>
      </c>
      <c r="H16" s="77"/>
      <c r="I16" s="76">
        <v>100</v>
      </c>
      <c r="J16" s="75">
        <v>1</v>
      </c>
    </row>
    <row r="17" spans="1:10" ht="45" x14ac:dyDescent="0.2">
      <c r="A17" s="49">
        <v>1.5</v>
      </c>
      <c r="B17" s="73" t="s">
        <v>80</v>
      </c>
      <c r="C17" s="74" t="s">
        <v>19</v>
      </c>
      <c r="D17" s="75" t="s">
        <v>20</v>
      </c>
      <c r="E17" s="76" t="s">
        <v>21</v>
      </c>
      <c r="F17" s="75" t="s">
        <v>81</v>
      </c>
      <c r="G17" s="77" t="s">
        <v>89</v>
      </c>
      <c r="H17" s="77"/>
      <c r="I17" s="76">
        <v>100</v>
      </c>
      <c r="J17" s="75">
        <v>1</v>
      </c>
    </row>
    <row r="18" spans="1:10" ht="15" x14ac:dyDescent="0.2">
      <c r="A18" s="9">
        <v>2</v>
      </c>
      <c r="B18" s="79" t="s">
        <v>22</v>
      </c>
      <c r="C18" s="80"/>
      <c r="D18" s="81"/>
      <c r="E18" s="82"/>
      <c r="F18" s="82"/>
      <c r="G18" s="77"/>
      <c r="H18" s="77"/>
      <c r="I18" s="82">
        <f>SUM(I19:I22)</f>
        <v>250</v>
      </c>
      <c r="J18" s="82">
        <f>SUM(J19:J22)</f>
        <v>2.5</v>
      </c>
    </row>
    <row r="19" spans="1:10" ht="30" x14ac:dyDescent="0.2">
      <c r="A19" s="14">
        <v>2.1</v>
      </c>
      <c r="B19" s="23" t="s">
        <v>82</v>
      </c>
      <c r="C19" s="45" t="s">
        <v>86</v>
      </c>
      <c r="D19" s="45" t="s">
        <v>23</v>
      </c>
      <c r="E19" s="45" t="s">
        <v>21</v>
      </c>
      <c r="F19" s="102">
        <v>1</v>
      </c>
      <c r="G19" s="77" t="s">
        <v>89</v>
      </c>
      <c r="H19" s="77"/>
      <c r="I19" s="93">
        <v>50</v>
      </c>
      <c r="J19" s="93">
        <v>0.5</v>
      </c>
    </row>
    <row r="20" spans="1:10" ht="30" x14ac:dyDescent="0.2">
      <c r="A20" s="14">
        <v>2.2000000000000002</v>
      </c>
      <c r="B20" s="23" t="s">
        <v>83</v>
      </c>
      <c r="C20" s="45" t="s">
        <v>86</v>
      </c>
      <c r="D20" s="45" t="s">
        <v>23</v>
      </c>
      <c r="E20" s="45" t="s">
        <v>21</v>
      </c>
      <c r="F20" s="102">
        <v>1</v>
      </c>
      <c r="G20" s="77" t="s">
        <v>89</v>
      </c>
      <c r="H20" s="77"/>
      <c r="I20" s="93">
        <v>50</v>
      </c>
      <c r="J20" s="93">
        <v>0.5</v>
      </c>
    </row>
    <row r="21" spans="1:10" ht="30" x14ac:dyDescent="0.2">
      <c r="A21" s="14">
        <v>2.2999999999999998</v>
      </c>
      <c r="B21" s="23" t="s">
        <v>84</v>
      </c>
      <c r="C21" s="45" t="s">
        <v>86</v>
      </c>
      <c r="D21" s="45" t="s">
        <v>23</v>
      </c>
      <c r="E21" s="45" t="s">
        <v>21</v>
      </c>
      <c r="F21" s="102">
        <v>1</v>
      </c>
      <c r="G21" s="77" t="s">
        <v>89</v>
      </c>
      <c r="H21" s="77"/>
      <c r="I21" s="93">
        <v>50</v>
      </c>
      <c r="J21" s="93">
        <v>0.5</v>
      </c>
    </row>
    <row r="22" spans="1:10" ht="30" x14ac:dyDescent="0.2">
      <c r="A22" s="14">
        <v>2.4</v>
      </c>
      <c r="B22" s="132" t="s">
        <v>85</v>
      </c>
      <c r="C22" s="76" t="s">
        <v>86</v>
      </c>
      <c r="D22" s="76" t="s">
        <v>87</v>
      </c>
      <c r="E22" s="76" t="s">
        <v>21</v>
      </c>
      <c r="F22" s="133" t="s">
        <v>88</v>
      </c>
      <c r="G22" s="77" t="s">
        <v>89</v>
      </c>
      <c r="H22" s="77"/>
      <c r="I22" s="134">
        <v>100</v>
      </c>
      <c r="J22" s="134">
        <v>1</v>
      </c>
    </row>
    <row r="23" spans="1:10" ht="15" x14ac:dyDescent="0.2">
      <c r="A23" s="9">
        <v>3</v>
      </c>
      <c r="B23" s="79" t="s">
        <v>25</v>
      </c>
      <c r="C23" s="80"/>
      <c r="D23" s="81"/>
      <c r="E23" s="78"/>
      <c r="F23" s="75"/>
      <c r="G23" s="77"/>
      <c r="H23" s="77"/>
      <c r="I23" s="125">
        <f>SUM(I24:I30)</f>
        <v>350</v>
      </c>
      <c r="J23" s="82">
        <f>SUM(J24:J30)</f>
        <v>3.5</v>
      </c>
    </row>
    <row r="24" spans="1:10" ht="30" x14ac:dyDescent="0.2">
      <c r="A24" s="14">
        <v>3.1</v>
      </c>
      <c r="B24" s="83" t="s">
        <v>83</v>
      </c>
      <c r="C24" s="84"/>
      <c r="D24" s="45" t="s">
        <v>23</v>
      </c>
      <c r="E24" s="76" t="s">
        <v>21</v>
      </c>
      <c r="F24" s="87">
        <v>1</v>
      </c>
      <c r="G24" s="77" t="s">
        <v>89</v>
      </c>
      <c r="H24" s="77"/>
      <c r="I24" s="76">
        <v>50</v>
      </c>
      <c r="J24" s="75">
        <v>0.5</v>
      </c>
    </row>
    <row r="25" spans="1:10" ht="30" x14ac:dyDescent="0.2">
      <c r="A25" s="14">
        <v>3.2</v>
      </c>
      <c r="B25" s="85" t="s">
        <v>90</v>
      </c>
      <c r="C25" s="84"/>
      <c r="D25" s="45" t="s">
        <v>23</v>
      </c>
      <c r="E25" s="76" t="s">
        <v>21</v>
      </c>
      <c r="F25" s="87">
        <v>1</v>
      </c>
      <c r="G25" s="77" t="s">
        <v>89</v>
      </c>
      <c r="H25" s="77"/>
      <c r="I25" s="76">
        <v>50</v>
      </c>
      <c r="J25" s="75">
        <v>0.5</v>
      </c>
    </row>
    <row r="26" spans="1:10" ht="30" x14ac:dyDescent="0.2">
      <c r="A26" s="14">
        <v>3.3</v>
      </c>
      <c r="B26" s="86" t="s">
        <v>92</v>
      </c>
      <c r="C26" s="82"/>
      <c r="D26" s="45" t="s">
        <v>23</v>
      </c>
      <c r="E26" s="76" t="s">
        <v>21</v>
      </c>
      <c r="F26" s="87">
        <v>1</v>
      </c>
      <c r="G26" s="77" t="s">
        <v>89</v>
      </c>
      <c r="H26" s="77"/>
      <c r="I26" s="76">
        <v>50</v>
      </c>
      <c r="J26" s="75">
        <v>0.5</v>
      </c>
    </row>
    <row r="27" spans="1:10" ht="30" x14ac:dyDescent="0.2">
      <c r="A27" s="14">
        <v>3.4</v>
      </c>
      <c r="B27" s="88" t="s">
        <v>93</v>
      </c>
      <c r="C27" s="82"/>
      <c r="D27" s="45" t="s">
        <v>23</v>
      </c>
      <c r="E27" s="76" t="s">
        <v>21</v>
      </c>
      <c r="F27" s="87">
        <v>1</v>
      </c>
      <c r="G27" s="77" t="s">
        <v>89</v>
      </c>
      <c r="H27" s="77"/>
      <c r="I27" s="76">
        <v>50</v>
      </c>
      <c r="J27" s="75">
        <v>0.5</v>
      </c>
    </row>
    <row r="28" spans="1:10" ht="30" x14ac:dyDescent="0.2">
      <c r="A28" s="14">
        <v>3.5</v>
      </c>
      <c r="B28" s="89" t="s">
        <v>94</v>
      </c>
      <c r="C28" s="82"/>
      <c r="D28" s="45" t="s">
        <v>23</v>
      </c>
      <c r="E28" s="76" t="s">
        <v>21</v>
      </c>
      <c r="F28" s="87">
        <v>1</v>
      </c>
      <c r="G28" s="77" t="s">
        <v>89</v>
      </c>
      <c r="H28" s="77"/>
      <c r="I28" s="76">
        <v>50</v>
      </c>
      <c r="J28" s="75">
        <v>0.5</v>
      </c>
    </row>
    <row r="29" spans="1:10" ht="30" x14ac:dyDescent="0.2">
      <c r="A29" s="14">
        <v>3.6</v>
      </c>
      <c r="B29" s="89" t="s">
        <v>95</v>
      </c>
      <c r="C29" s="82"/>
      <c r="D29" s="45" t="s">
        <v>23</v>
      </c>
      <c r="E29" s="76" t="s">
        <v>21</v>
      </c>
      <c r="F29" s="87">
        <v>0.9</v>
      </c>
      <c r="G29" s="77" t="s">
        <v>89</v>
      </c>
      <c r="H29" s="77"/>
      <c r="I29" s="76">
        <v>50</v>
      </c>
      <c r="J29" s="75">
        <v>0.5</v>
      </c>
    </row>
    <row r="30" spans="1:10" ht="30" x14ac:dyDescent="0.2">
      <c r="A30" s="14">
        <v>3.7</v>
      </c>
      <c r="B30" s="89" t="s">
        <v>96</v>
      </c>
      <c r="C30" s="82"/>
      <c r="D30" s="45" t="s">
        <v>23</v>
      </c>
      <c r="E30" s="76" t="s">
        <v>21</v>
      </c>
      <c r="F30" s="75" t="s">
        <v>97</v>
      </c>
      <c r="G30" s="77" t="s">
        <v>89</v>
      </c>
      <c r="H30" s="77"/>
      <c r="I30" s="76">
        <v>50</v>
      </c>
      <c r="J30" s="75">
        <v>0.5</v>
      </c>
    </row>
    <row r="31" spans="1:10" ht="15" x14ac:dyDescent="0.2">
      <c r="A31" s="9">
        <v>4</v>
      </c>
      <c r="B31" s="79" t="s">
        <v>28</v>
      </c>
      <c r="C31" s="80"/>
      <c r="D31" s="81"/>
      <c r="E31" s="78"/>
      <c r="F31" s="75"/>
      <c r="G31" s="77"/>
      <c r="H31" s="77"/>
      <c r="I31" s="125">
        <f>SUM(I32:I33)</f>
        <v>250</v>
      </c>
      <c r="J31" s="82">
        <f>SUM(J32:J33)</f>
        <v>2.5</v>
      </c>
    </row>
    <row r="32" spans="1:10" ht="315" x14ac:dyDescent="0.2">
      <c r="A32" s="13">
        <v>4.0999999999999996</v>
      </c>
      <c r="B32" s="90" t="s">
        <v>159</v>
      </c>
      <c r="C32" s="82"/>
      <c r="D32" s="75" t="s">
        <v>26</v>
      </c>
      <c r="E32" s="76" t="s">
        <v>21</v>
      </c>
      <c r="F32" s="87">
        <v>1</v>
      </c>
      <c r="G32" s="77" t="s">
        <v>89</v>
      </c>
      <c r="H32" s="77" t="s">
        <v>98</v>
      </c>
      <c r="I32" s="76">
        <v>200</v>
      </c>
      <c r="J32" s="75">
        <v>2</v>
      </c>
    </row>
    <row r="33" spans="1:10" ht="180" x14ac:dyDescent="0.2">
      <c r="A33" s="13">
        <v>4.2</v>
      </c>
      <c r="B33" s="91" t="s">
        <v>160</v>
      </c>
      <c r="C33" s="45" t="s">
        <v>86</v>
      </c>
      <c r="D33" s="45" t="s">
        <v>23</v>
      </c>
      <c r="E33" s="76" t="s">
        <v>161</v>
      </c>
      <c r="F33" s="78">
        <v>1</v>
      </c>
      <c r="G33" s="93" t="s">
        <v>89</v>
      </c>
      <c r="H33" s="92"/>
      <c r="I33" s="76">
        <v>50</v>
      </c>
      <c r="J33" s="93">
        <v>0.5</v>
      </c>
    </row>
    <row r="34" spans="1:10" ht="15" x14ac:dyDescent="0.2">
      <c r="A34" s="9">
        <v>5</v>
      </c>
      <c r="B34" s="79" t="s">
        <v>29</v>
      </c>
      <c r="C34" s="80"/>
      <c r="D34" s="81"/>
      <c r="E34" s="78"/>
      <c r="F34" s="75"/>
      <c r="G34" s="77"/>
      <c r="H34" s="77"/>
      <c r="I34" s="125">
        <f>SUM(I35:I38)</f>
        <v>650</v>
      </c>
      <c r="J34" s="82">
        <f>SUM(J35:J38)</f>
        <v>6.5</v>
      </c>
    </row>
    <row r="35" spans="1:10" ht="30" x14ac:dyDescent="0.2">
      <c r="A35" s="13">
        <v>5.0999999999999996</v>
      </c>
      <c r="B35" s="94" t="s">
        <v>162</v>
      </c>
      <c r="C35" s="45" t="s">
        <v>86</v>
      </c>
      <c r="D35" s="76" t="s">
        <v>23</v>
      </c>
      <c r="E35" s="76" t="s">
        <v>21</v>
      </c>
      <c r="F35" s="75">
        <v>1</v>
      </c>
      <c r="G35" s="77">
        <v>46357</v>
      </c>
      <c r="H35" s="77"/>
      <c r="I35" s="76">
        <v>150</v>
      </c>
      <c r="J35" s="75">
        <v>1.5</v>
      </c>
    </row>
    <row r="36" spans="1:10" ht="30" x14ac:dyDescent="0.2">
      <c r="A36" s="13">
        <v>5.2</v>
      </c>
      <c r="B36" s="94" t="s">
        <v>99</v>
      </c>
      <c r="C36" s="45" t="s">
        <v>86</v>
      </c>
      <c r="D36" s="76" t="s">
        <v>23</v>
      </c>
      <c r="E36" s="76" t="s">
        <v>21</v>
      </c>
      <c r="F36" s="75" t="s">
        <v>100</v>
      </c>
      <c r="G36" s="77">
        <v>46357</v>
      </c>
      <c r="H36" s="77"/>
      <c r="I36" s="76">
        <v>150</v>
      </c>
      <c r="J36" s="75">
        <v>1.5</v>
      </c>
    </row>
    <row r="37" spans="1:10" ht="45" x14ac:dyDescent="0.2">
      <c r="A37" s="13">
        <v>5.3</v>
      </c>
      <c r="B37" s="90" t="s">
        <v>30</v>
      </c>
      <c r="C37" s="45" t="s">
        <v>86</v>
      </c>
      <c r="D37" s="75" t="s">
        <v>26</v>
      </c>
      <c r="E37" s="76" t="s">
        <v>21</v>
      </c>
      <c r="F37" s="75">
        <v>1</v>
      </c>
      <c r="G37" s="77" t="s">
        <v>89</v>
      </c>
      <c r="H37" s="77"/>
      <c r="I37" s="76">
        <v>200</v>
      </c>
      <c r="J37" s="75">
        <v>2</v>
      </c>
    </row>
    <row r="38" spans="1:10" ht="30" x14ac:dyDescent="0.2">
      <c r="A38" s="13">
        <v>5.4</v>
      </c>
      <c r="B38" s="90" t="s">
        <v>31</v>
      </c>
      <c r="C38" s="45" t="s">
        <v>86</v>
      </c>
      <c r="D38" s="76" t="s">
        <v>23</v>
      </c>
      <c r="E38" s="76" t="s">
        <v>21</v>
      </c>
      <c r="F38" s="87">
        <v>1</v>
      </c>
      <c r="G38" s="77" t="s">
        <v>89</v>
      </c>
      <c r="H38" s="77"/>
      <c r="I38" s="76">
        <v>150</v>
      </c>
      <c r="J38" s="75">
        <v>1.5</v>
      </c>
    </row>
    <row r="39" spans="1:10" ht="15" x14ac:dyDescent="0.2">
      <c r="A39" s="8"/>
      <c r="B39" s="91" t="s">
        <v>101</v>
      </c>
      <c r="C39" s="95"/>
      <c r="D39" s="96"/>
      <c r="E39" s="97"/>
      <c r="F39" s="75"/>
      <c r="G39" s="77"/>
      <c r="H39" s="77"/>
      <c r="I39" s="76"/>
      <c r="J39" s="75"/>
    </row>
    <row r="40" spans="1:10" s="4" customFormat="1" ht="15" x14ac:dyDescent="0.25">
      <c r="A40" s="9" t="s">
        <v>32</v>
      </c>
      <c r="B40" s="126" t="s">
        <v>33</v>
      </c>
      <c r="C40" s="127"/>
      <c r="D40" s="127"/>
      <c r="E40" s="128"/>
      <c r="F40" s="129"/>
      <c r="G40" s="129"/>
      <c r="H40" s="125"/>
      <c r="I40" s="68">
        <f>I41+I47+I55+I60+I62+I65</f>
        <v>2150</v>
      </c>
      <c r="J40" s="53">
        <f>J41+J47+J55+J60+J62+J65</f>
        <v>21.5</v>
      </c>
    </row>
    <row r="41" spans="1:10" ht="57" x14ac:dyDescent="0.25">
      <c r="A41" s="16">
        <v>1</v>
      </c>
      <c r="B41" s="57" t="s">
        <v>34</v>
      </c>
      <c r="C41" s="67"/>
      <c r="D41" s="68"/>
      <c r="E41" s="69"/>
      <c r="F41" s="70"/>
      <c r="G41" s="68"/>
      <c r="H41" s="68"/>
      <c r="I41" s="54">
        <f>SUM(I42:I46)</f>
        <v>400</v>
      </c>
      <c r="J41" s="54">
        <f>SUM(J42:J46)</f>
        <v>4</v>
      </c>
    </row>
    <row r="42" spans="1:10" ht="45" x14ac:dyDescent="0.25">
      <c r="A42" s="15">
        <v>1.1000000000000001</v>
      </c>
      <c r="B42" s="98" t="s">
        <v>102</v>
      </c>
      <c r="C42" s="67"/>
      <c r="D42" s="76" t="s">
        <v>23</v>
      </c>
      <c r="E42" s="76" t="s">
        <v>21</v>
      </c>
      <c r="F42" s="45" t="s">
        <v>107</v>
      </c>
      <c r="G42" s="77" t="s">
        <v>89</v>
      </c>
      <c r="H42" s="68"/>
      <c r="I42" s="76">
        <v>100</v>
      </c>
      <c r="J42" s="75">
        <v>1</v>
      </c>
    </row>
    <row r="43" spans="1:10" ht="30" x14ac:dyDescent="0.25">
      <c r="A43" s="15">
        <v>1.2</v>
      </c>
      <c r="B43" s="124" t="s">
        <v>103</v>
      </c>
      <c r="C43" s="67"/>
      <c r="D43" s="76" t="s">
        <v>23</v>
      </c>
      <c r="E43" s="76" t="s">
        <v>21</v>
      </c>
      <c r="F43" s="45" t="s">
        <v>107</v>
      </c>
      <c r="G43" s="77" t="s">
        <v>89</v>
      </c>
      <c r="H43" s="68"/>
      <c r="I43" s="76">
        <v>100</v>
      </c>
      <c r="J43" s="75">
        <v>1</v>
      </c>
    </row>
    <row r="44" spans="1:10" ht="45" x14ac:dyDescent="0.25">
      <c r="A44" s="15">
        <v>1.3</v>
      </c>
      <c r="B44" s="99" t="s">
        <v>104</v>
      </c>
      <c r="C44" s="67"/>
      <c r="D44" s="76" t="s">
        <v>23</v>
      </c>
      <c r="E44" s="76" t="s">
        <v>21</v>
      </c>
      <c r="F44" s="100" t="s">
        <v>108</v>
      </c>
      <c r="G44" s="77" t="s">
        <v>89</v>
      </c>
      <c r="H44" s="68"/>
      <c r="I44" s="76">
        <v>50</v>
      </c>
      <c r="J44" s="76">
        <v>0.5</v>
      </c>
    </row>
    <row r="45" spans="1:10" ht="30" x14ac:dyDescent="0.25">
      <c r="A45" s="15">
        <v>1.4</v>
      </c>
      <c r="B45" s="101" t="s">
        <v>105</v>
      </c>
      <c r="C45" s="67"/>
      <c r="D45" s="76" t="s">
        <v>23</v>
      </c>
      <c r="E45" s="76" t="s">
        <v>21</v>
      </c>
      <c r="F45" s="102">
        <v>1</v>
      </c>
      <c r="G45" s="77" t="s">
        <v>89</v>
      </c>
      <c r="H45" s="68"/>
      <c r="I45" s="76">
        <v>100</v>
      </c>
      <c r="J45" s="75">
        <v>1</v>
      </c>
    </row>
    <row r="46" spans="1:10" ht="30" x14ac:dyDescent="0.25">
      <c r="A46" s="15">
        <v>1.5</v>
      </c>
      <c r="B46" s="98" t="s">
        <v>106</v>
      </c>
      <c r="C46" s="67"/>
      <c r="D46" s="76" t="s">
        <v>23</v>
      </c>
      <c r="E46" s="76" t="s">
        <v>21</v>
      </c>
      <c r="F46" s="102">
        <v>1</v>
      </c>
      <c r="G46" s="77" t="s">
        <v>89</v>
      </c>
      <c r="H46" s="68"/>
      <c r="I46" s="76">
        <v>50</v>
      </c>
      <c r="J46" s="75">
        <v>0.5</v>
      </c>
    </row>
    <row r="47" spans="1:10" ht="28.5" x14ac:dyDescent="0.25">
      <c r="A47" s="16">
        <v>2</v>
      </c>
      <c r="B47" s="57" t="s">
        <v>38</v>
      </c>
      <c r="C47" s="67"/>
      <c r="D47" s="68"/>
      <c r="E47" s="69"/>
      <c r="F47" s="70"/>
      <c r="G47" s="68"/>
      <c r="H47" s="68"/>
      <c r="I47" s="54">
        <f>SUM(I48:I54)</f>
        <v>700</v>
      </c>
      <c r="J47" s="54">
        <f>SUM(J48:J54)</f>
        <v>7</v>
      </c>
    </row>
    <row r="48" spans="1:10" ht="30" x14ac:dyDescent="0.25">
      <c r="A48" s="15" t="s">
        <v>39</v>
      </c>
      <c r="B48" s="103" t="s">
        <v>181</v>
      </c>
      <c r="C48" s="67"/>
      <c r="D48" s="70" t="s">
        <v>36</v>
      </c>
      <c r="E48" s="76" t="s">
        <v>21</v>
      </c>
      <c r="F48" s="87">
        <v>0.8</v>
      </c>
      <c r="G48" s="77" t="s">
        <v>89</v>
      </c>
      <c r="H48" s="77"/>
      <c r="I48" s="76">
        <v>100</v>
      </c>
      <c r="J48" s="75">
        <v>1</v>
      </c>
    </row>
    <row r="49" spans="1:14" ht="30" x14ac:dyDescent="0.25">
      <c r="A49" s="15" t="s">
        <v>40</v>
      </c>
      <c r="B49" s="103" t="s">
        <v>180</v>
      </c>
      <c r="C49" s="67"/>
      <c r="D49" s="76" t="s">
        <v>23</v>
      </c>
      <c r="E49" s="76" t="s">
        <v>21</v>
      </c>
      <c r="F49" s="87">
        <v>1</v>
      </c>
      <c r="G49" s="77" t="s">
        <v>89</v>
      </c>
      <c r="H49" s="77"/>
      <c r="I49" s="76">
        <v>50</v>
      </c>
      <c r="J49" s="75">
        <v>0.5</v>
      </c>
    </row>
    <row r="50" spans="1:14" ht="45" x14ac:dyDescent="0.25">
      <c r="A50" s="15" t="s">
        <v>171</v>
      </c>
      <c r="B50" s="88" t="s">
        <v>109</v>
      </c>
      <c r="C50" s="67"/>
      <c r="D50" s="76" t="s">
        <v>87</v>
      </c>
      <c r="E50" s="75" t="s">
        <v>188</v>
      </c>
      <c r="F50" s="75">
        <v>1</v>
      </c>
      <c r="G50" s="77" t="s">
        <v>89</v>
      </c>
      <c r="H50" s="77"/>
      <c r="I50" s="76">
        <v>100</v>
      </c>
      <c r="J50" s="75">
        <v>1</v>
      </c>
    </row>
    <row r="51" spans="1:14" ht="45" x14ac:dyDescent="0.25">
      <c r="A51" s="15" t="s">
        <v>172</v>
      </c>
      <c r="B51" s="88" t="s">
        <v>110</v>
      </c>
      <c r="C51" s="67"/>
      <c r="D51" s="76" t="s">
        <v>23</v>
      </c>
      <c r="E51" s="75" t="s">
        <v>188</v>
      </c>
      <c r="F51" s="75">
        <v>1</v>
      </c>
      <c r="G51" s="77" t="s">
        <v>89</v>
      </c>
      <c r="H51" s="77"/>
      <c r="I51" s="76">
        <v>50</v>
      </c>
      <c r="J51" s="75">
        <v>0.5</v>
      </c>
    </row>
    <row r="52" spans="1:14" ht="30" x14ac:dyDescent="0.25">
      <c r="A52" s="15" t="s">
        <v>41</v>
      </c>
      <c r="B52" s="88" t="s">
        <v>111</v>
      </c>
      <c r="C52" s="67"/>
      <c r="D52" s="76" t="s">
        <v>23</v>
      </c>
      <c r="E52" s="75" t="s">
        <v>188</v>
      </c>
      <c r="F52" s="75">
        <v>1</v>
      </c>
      <c r="G52" s="77" t="s">
        <v>89</v>
      </c>
      <c r="H52" s="77"/>
      <c r="I52" s="76">
        <v>50</v>
      </c>
      <c r="J52" s="75">
        <v>0.5</v>
      </c>
    </row>
    <row r="53" spans="1:14" ht="45" x14ac:dyDescent="0.25">
      <c r="A53" s="15" t="s">
        <v>42</v>
      </c>
      <c r="B53" s="88" t="s">
        <v>112</v>
      </c>
      <c r="C53" s="67"/>
      <c r="D53" s="75" t="s">
        <v>26</v>
      </c>
      <c r="E53" s="76" t="s">
        <v>135</v>
      </c>
      <c r="F53" s="75" t="s">
        <v>189</v>
      </c>
      <c r="G53" s="77" t="s">
        <v>89</v>
      </c>
      <c r="H53" s="77"/>
      <c r="I53" s="76">
        <v>200</v>
      </c>
      <c r="J53" s="75">
        <v>2</v>
      </c>
    </row>
    <row r="54" spans="1:14" ht="120" x14ac:dyDescent="0.25">
      <c r="A54" s="15" t="s">
        <v>173</v>
      </c>
      <c r="B54" s="104" t="s">
        <v>113</v>
      </c>
      <c r="C54" s="67"/>
      <c r="D54" s="76" t="s">
        <v>87</v>
      </c>
      <c r="E54" s="76" t="s">
        <v>135</v>
      </c>
      <c r="F54" s="75" t="s">
        <v>163</v>
      </c>
      <c r="G54" s="77" t="s">
        <v>89</v>
      </c>
      <c r="H54" s="77"/>
      <c r="I54" s="76">
        <v>150</v>
      </c>
      <c r="J54" s="75">
        <v>1.5</v>
      </c>
    </row>
    <row r="55" spans="1:14" s="71" customFormat="1" ht="15" x14ac:dyDescent="0.25">
      <c r="A55" s="66">
        <v>3</v>
      </c>
      <c r="B55" s="57" t="s">
        <v>43</v>
      </c>
      <c r="C55" s="67"/>
      <c r="D55" s="68"/>
      <c r="E55" s="69"/>
      <c r="F55" s="70"/>
      <c r="G55" s="68"/>
      <c r="H55" s="68"/>
      <c r="I55" s="53">
        <f>SUM(I56:I59)</f>
        <v>600</v>
      </c>
      <c r="J55" s="53">
        <f>SUM(J56:J59)</f>
        <v>6</v>
      </c>
      <c r="L55" s="72"/>
      <c r="M55" s="72"/>
      <c r="N55" s="72"/>
    </row>
    <row r="56" spans="1:14" ht="30" x14ac:dyDescent="0.25">
      <c r="A56" s="15">
        <v>3.1</v>
      </c>
      <c r="B56" s="105" t="s">
        <v>44</v>
      </c>
      <c r="C56" s="67"/>
      <c r="D56" s="70" t="s">
        <v>36</v>
      </c>
      <c r="E56" s="106" t="s">
        <v>21</v>
      </c>
      <c r="F56" s="102">
        <v>0.99</v>
      </c>
      <c r="G56" s="77" t="s">
        <v>89</v>
      </c>
      <c r="H56" s="77"/>
      <c r="I56" s="76">
        <v>150</v>
      </c>
      <c r="J56" s="75">
        <v>1.5</v>
      </c>
    </row>
    <row r="57" spans="1:14" ht="30" x14ac:dyDescent="0.25">
      <c r="A57" s="15">
        <v>3.2</v>
      </c>
      <c r="B57" s="105" t="s">
        <v>45</v>
      </c>
      <c r="C57" s="67"/>
      <c r="D57" s="70" t="s">
        <v>36</v>
      </c>
      <c r="E57" s="106" t="s">
        <v>21</v>
      </c>
      <c r="F57" s="102">
        <v>0.7</v>
      </c>
      <c r="G57" s="77" t="s">
        <v>89</v>
      </c>
      <c r="H57" s="77"/>
      <c r="I57" s="76">
        <v>150</v>
      </c>
      <c r="J57" s="75">
        <v>1.5</v>
      </c>
    </row>
    <row r="58" spans="1:14" ht="30" x14ac:dyDescent="0.25">
      <c r="A58" s="15">
        <v>3.3</v>
      </c>
      <c r="B58" s="105" t="s">
        <v>46</v>
      </c>
      <c r="C58" s="67"/>
      <c r="D58" s="70" t="s">
        <v>36</v>
      </c>
      <c r="E58" s="106" t="s">
        <v>21</v>
      </c>
      <c r="F58" s="102">
        <v>0.95</v>
      </c>
      <c r="G58" s="77" t="s">
        <v>89</v>
      </c>
      <c r="H58" s="77"/>
      <c r="I58" s="76">
        <v>150</v>
      </c>
      <c r="J58" s="75">
        <v>1.5</v>
      </c>
    </row>
    <row r="59" spans="1:14" ht="30" x14ac:dyDescent="0.25">
      <c r="A59" s="15">
        <v>3.4</v>
      </c>
      <c r="B59" s="103" t="s">
        <v>47</v>
      </c>
      <c r="C59" s="67"/>
      <c r="D59" s="70" t="s">
        <v>36</v>
      </c>
      <c r="E59" s="106" t="s">
        <v>21</v>
      </c>
      <c r="F59" s="102">
        <v>0.95</v>
      </c>
      <c r="G59" s="77" t="s">
        <v>89</v>
      </c>
      <c r="H59" s="77"/>
      <c r="I59" s="76">
        <v>150</v>
      </c>
      <c r="J59" s="75">
        <v>1.5</v>
      </c>
    </row>
    <row r="60" spans="1:14" ht="15" x14ac:dyDescent="0.25">
      <c r="A60" s="16">
        <v>4</v>
      </c>
      <c r="B60" s="107" t="s">
        <v>48</v>
      </c>
      <c r="C60" s="67"/>
      <c r="D60" s="68"/>
      <c r="E60" s="69"/>
      <c r="F60" s="70"/>
      <c r="G60" s="68"/>
      <c r="H60" s="68"/>
      <c r="I60" s="53">
        <f>SUM(I61)</f>
        <v>150</v>
      </c>
      <c r="J60" s="53">
        <f>SUM(J61)</f>
        <v>1.5</v>
      </c>
    </row>
    <row r="61" spans="1:14" ht="60" x14ac:dyDescent="0.25">
      <c r="A61" s="15" t="s">
        <v>49</v>
      </c>
      <c r="B61" s="103" t="s">
        <v>114</v>
      </c>
      <c r="C61" s="67"/>
      <c r="D61" s="75" t="s">
        <v>36</v>
      </c>
      <c r="E61" s="106" t="s">
        <v>21</v>
      </c>
      <c r="F61" s="87">
        <v>1</v>
      </c>
      <c r="G61" s="77" t="s">
        <v>89</v>
      </c>
      <c r="H61" s="77"/>
      <c r="I61" s="76">
        <v>150</v>
      </c>
      <c r="J61" s="75">
        <v>1.5</v>
      </c>
    </row>
    <row r="62" spans="1:14" ht="15" x14ac:dyDescent="0.25">
      <c r="A62" s="19">
        <v>5</v>
      </c>
      <c r="B62" s="108" t="s">
        <v>50</v>
      </c>
      <c r="C62" s="67"/>
      <c r="D62" s="68"/>
      <c r="E62" s="69"/>
      <c r="F62" s="70"/>
      <c r="G62" s="68"/>
      <c r="H62" s="68"/>
      <c r="I62" s="53">
        <f>SUM(I63:I64)</f>
        <v>150</v>
      </c>
      <c r="J62" s="53">
        <f>SUM(J63:J64)</f>
        <v>1.5</v>
      </c>
    </row>
    <row r="63" spans="1:14" ht="45" x14ac:dyDescent="0.25">
      <c r="A63" s="15" t="s">
        <v>51</v>
      </c>
      <c r="B63" s="109" t="s">
        <v>115</v>
      </c>
      <c r="C63" s="67"/>
      <c r="D63" s="75" t="s">
        <v>23</v>
      </c>
      <c r="E63" s="110" t="s">
        <v>165</v>
      </c>
      <c r="F63" s="45">
        <v>4</v>
      </c>
      <c r="G63" s="77" t="s">
        <v>89</v>
      </c>
      <c r="H63" s="77"/>
      <c r="I63" s="76">
        <v>50</v>
      </c>
      <c r="J63" s="75">
        <v>0.5</v>
      </c>
    </row>
    <row r="64" spans="1:14" ht="270" x14ac:dyDescent="0.25">
      <c r="A64" s="15" t="s">
        <v>52</v>
      </c>
      <c r="B64" s="104" t="s">
        <v>116</v>
      </c>
      <c r="C64" s="67"/>
      <c r="D64" s="75" t="s">
        <v>36</v>
      </c>
      <c r="E64" s="110" t="s">
        <v>165</v>
      </c>
      <c r="F64" s="45" t="s">
        <v>117</v>
      </c>
      <c r="G64" s="77" t="s">
        <v>89</v>
      </c>
      <c r="H64" s="77"/>
      <c r="I64" s="76">
        <v>100</v>
      </c>
      <c r="J64" s="75">
        <v>1</v>
      </c>
    </row>
    <row r="65" spans="1:11" ht="15" x14ac:dyDescent="0.25">
      <c r="A65" s="16">
        <v>6</v>
      </c>
      <c r="B65" s="107" t="s">
        <v>53</v>
      </c>
      <c r="C65" s="67"/>
      <c r="D65" s="68"/>
      <c r="E65" s="69"/>
      <c r="F65" s="70"/>
      <c r="G65" s="68"/>
      <c r="H65" s="68"/>
      <c r="I65" s="53">
        <f>SUM(I66)</f>
        <v>150</v>
      </c>
      <c r="J65" s="53">
        <f>SUM(J66)</f>
        <v>1.5</v>
      </c>
    </row>
    <row r="66" spans="1:11" ht="15" x14ac:dyDescent="0.25">
      <c r="A66" s="15" t="s">
        <v>54</v>
      </c>
      <c r="B66" s="94" t="s">
        <v>182</v>
      </c>
      <c r="C66" s="67"/>
      <c r="D66" s="70" t="s">
        <v>190</v>
      </c>
      <c r="E66" s="110" t="s">
        <v>27</v>
      </c>
      <c r="F66" s="70">
        <v>1</v>
      </c>
      <c r="G66" s="77" t="s">
        <v>89</v>
      </c>
      <c r="H66" s="77"/>
      <c r="I66" s="76">
        <v>150</v>
      </c>
      <c r="J66" s="75">
        <v>1.5</v>
      </c>
    </row>
    <row r="67" spans="1:11" s="4" customFormat="1" ht="42.75" x14ac:dyDescent="0.25">
      <c r="A67" s="9" t="s">
        <v>55</v>
      </c>
      <c r="B67" s="115" t="s">
        <v>56</v>
      </c>
      <c r="C67" s="67"/>
      <c r="D67" s="68"/>
      <c r="E67" s="69"/>
      <c r="F67" s="70"/>
      <c r="G67" s="68"/>
      <c r="H67" s="68"/>
      <c r="I67" s="130">
        <f>I68+I71</f>
        <v>400</v>
      </c>
      <c r="J67" s="131">
        <f>J68+J71</f>
        <v>4</v>
      </c>
    </row>
    <row r="68" spans="1:11" s="55" customFormat="1" ht="57" x14ac:dyDescent="0.25">
      <c r="A68" s="135">
        <v>1</v>
      </c>
      <c r="B68" s="136" t="s">
        <v>57</v>
      </c>
      <c r="C68" s="137"/>
      <c r="D68" s="137"/>
      <c r="E68" s="45"/>
      <c r="F68" s="45"/>
      <c r="G68" s="93"/>
      <c r="H68" s="138"/>
      <c r="I68" s="139">
        <f>SUM(I69:I70)</f>
        <v>250</v>
      </c>
      <c r="J68" s="140">
        <f>J69+J70</f>
        <v>2.5</v>
      </c>
      <c r="K68" s="56"/>
    </row>
    <row r="69" spans="1:11" ht="30" x14ac:dyDescent="0.25">
      <c r="A69" s="15" t="s">
        <v>35</v>
      </c>
      <c r="B69" s="104" t="s">
        <v>118</v>
      </c>
      <c r="C69" s="67"/>
      <c r="D69" s="70" t="s">
        <v>36</v>
      </c>
      <c r="E69" s="110" t="s">
        <v>24</v>
      </c>
      <c r="F69" s="104" t="s">
        <v>164</v>
      </c>
      <c r="G69" s="77" t="s">
        <v>89</v>
      </c>
      <c r="H69" s="77"/>
      <c r="I69" s="76">
        <v>100</v>
      </c>
      <c r="J69" s="75">
        <v>1</v>
      </c>
    </row>
    <row r="70" spans="1:11" ht="90" x14ac:dyDescent="0.25">
      <c r="A70" s="15" t="s">
        <v>37</v>
      </c>
      <c r="B70" s="104" t="s">
        <v>119</v>
      </c>
      <c r="C70" s="67"/>
      <c r="D70" s="75" t="s">
        <v>183</v>
      </c>
      <c r="E70" s="110" t="s">
        <v>58</v>
      </c>
      <c r="F70" s="100" t="s">
        <v>122</v>
      </c>
      <c r="G70" s="77" t="s">
        <v>89</v>
      </c>
      <c r="H70" s="77"/>
      <c r="I70" s="76">
        <v>150</v>
      </c>
      <c r="J70" s="75">
        <v>1.5</v>
      </c>
    </row>
    <row r="71" spans="1:11" s="55" customFormat="1" ht="67.150000000000006" customHeight="1" x14ac:dyDescent="0.25">
      <c r="A71" s="135">
        <v>2</v>
      </c>
      <c r="B71" s="141" t="s">
        <v>59</v>
      </c>
      <c r="C71" s="45"/>
      <c r="D71" s="45"/>
      <c r="E71" s="45"/>
      <c r="F71" s="45"/>
      <c r="G71" s="93"/>
      <c r="H71" s="138"/>
      <c r="I71" s="139">
        <f>SUM(I72:I73)</f>
        <v>150</v>
      </c>
      <c r="J71" s="140">
        <f>SUM(J72:J73)</f>
        <v>1.5</v>
      </c>
      <c r="K71" s="56"/>
    </row>
    <row r="72" spans="1:11" ht="45" x14ac:dyDescent="0.25">
      <c r="A72" s="15">
        <v>2.1</v>
      </c>
      <c r="B72" s="111" t="s">
        <v>178</v>
      </c>
      <c r="C72" s="67"/>
      <c r="D72" s="75" t="s">
        <v>26</v>
      </c>
      <c r="E72" s="76" t="s">
        <v>21</v>
      </c>
      <c r="F72" s="102" t="s">
        <v>121</v>
      </c>
      <c r="G72" s="77" t="s">
        <v>89</v>
      </c>
      <c r="H72" s="77"/>
      <c r="I72" s="76">
        <v>100</v>
      </c>
      <c r="J72" s="75">
        <v>1</v>
      </c>
    </row>
    <row r="73" spans="1:11" ht="195" x14ac:dyDescent="0.25">
      <c r="A73" s="15">
        <v>2.2000000000000002</v>
      </c>
      <c r="B73" s="111" t="s">
        <v>120</v>
      </c>
      <c r="C73" s="67"/>
      <c r="D73" s="75" t="s">
        <v>26</v>
      </c>
      <c r="E73" s="76" t="s">
        <v>21</v>
      </c>
      <c r="F73" s="102" t="s">
        <v>179</v>
      </c>
      <c r="G73" s="77" t="s">
        <v>89</v>
      </c>
      <c r="H73" s="77"/>
      <c r="I73" s="76">
        <v>50</v>
      </c>
      <c r="J73" s="75">
        <v>0.5</v>
      </c>
    </row>
    <row r="74" spans="1:11" s="154" customFormat="1" ht="66.75" customHeight="1" x14ac:dyDescent="0.25">
      <c r="A74" s="10" t="s">
        <v>174</v>
      </c>
      <c r="B74" s="152" t="s">
        <v>60</v>
      </c>
      <c r="C74" s="153"/>
      <c r="D74" s="54"/>
      <c r="E74" s="54"/>
      <c r="F74" s="82"/>
      <c r="G74" s="54"/>
      <c r="H74" s="54"/>
      <c r="I74" s="54">
        <f>SUM(I75:I79)</f>
        <v>500</v>
      </c>
      <c r="J74" s="54">
        <f>SUM(J75:J79)</f>
        <v>5</v>
      </c>
    </row>
    <row r="75" spans="1:11" ht="45" x14ac:dyDescent="0.25">
      <c r="A75" s="18">
        <v>1</v>
      </c>
      <c r="B75" s="104" t="s">
        <v>123</v>
      </c>
      <c r="C75" s="67"/>
      <c r="D75" s="75" t="s">
        <v>23</v>
      </c>
      <c r="E75" s="76" t="s">
        <v>165</v>
      </c>
      <c r="F75" s="45">
        <v>1</v>
      </c>
      <c r="G75" s="77" t="s">
        <v>89</v>
      </c>
      <c r="H75" s="77"/>
      <c r="I75" s="76">
        <v>100</v>
      </c>
      <c r="J75" s="75">
        <v>1</v>
      </c>
    </row>
    <row r="76" spans="1:11" ht="90" x14ac:dyDescent="0.25">
      <c r="A76" s="18">
        <v>2</v>
      </c>
      <c r="B76" s="88" t="s">
        <v>124</v>
      </c>
      <c r="C76" s="67"/>
      <c r="D76" s="75" t="s">
        <v>23</v>
      </c>
      <c r="E76" s="76" t="s">
        <v>24</v>
      </c>
      <c r="F76" s="45">
        <v>1</v>
      </c>
      <c r="G76" s="77" t="s">
        <v>89</v>
      </c>
      <c r="H76" s="77"/>
      <c r="I76" s="76">
        <v>100</v>
      </c>
      <c r="J76" s="75">
        <v>1</v>
      </c>
    </row>
    <row r="77" spans="1:11" ht="15" x14ac:dyDescent="0.25">
      <c r="A77" s="18">
        <v>3</v>
      </c>
      <c r="B77" s="112" t="s">
        <v>125</v>
      </c>
      <c r="C77" s="67"/>
      <c r="D77" s="75" t="s">
        <v>23</v>
      </c>
      <c r="E77" s="76" t="s">
        <v>27</v>
      </c>
      <c r="F77" s="46">
        <v>1</v>
      </c>
      <c r="G77" s="77" t="s">
        <v>89</v>
      </c>
      <c r="H77" s="77"/>
      <c r="I77" s="76">
        <v>100</v>
      </c>
      <c r="J77" s="75">
        <v>1</v>
      </c>
    </row>
    <row r="78" spans="1:11" ht="22.5" customHeight="1" x14ac:dyDescent="0.25">
      <c r="A78" s="18">
        <v>4</v>
      </c>
      <c r="B78" s="113" t="s">
        <v>126</v>
      </c>
      <c r="C78" s="67"/>
      <c r="D78" s="75" t="s">
        <v>23</v>
      </c>
      <c r="E78" s="76" t="s">
        <v>27</v>
      </c>
      <c r="F78" s="155">
        <v>2</v>
      </c>
      <c r="G78" s="77" t="s">
        <v>89</v>
      </c>
      <c r="H78" s="77"/>
      <c r="I78" s="76">
        <v>100</v>
      </c>
      <c r="J78" s="75">
        <v>1</v>
      </c>
    </row>
    <row r="79" spans="1:11" ht="195" x14ac:dyDescent="0.25">
      <c r="A79" s="18">
        <v>5</v>
      </c>
      <c r="B79" s="114" t="s">
        <v>127</v>
      </c>
      <c r="C79" s="67"/>
      <c r="D79" s="75" t="s">
        <v>23</v>
      </c>
      <c r="E79" s="76" t="s">
        <v>21</v>
      </c>
      <c r="F79" s="75" t="s">
        <v>128</v>
      </c>
      <c r="G79" s="77" t="s">
        <v>89</v>
      </c>
      <c r="H79" s="77"/>
      <c r="I79" s="76">
        <v>100</v>
      </c>
      <c r="J79" s="75">
        <v>1</v>
      </c>
    </row>
    <row r="80" spans="1:11" s="4" customFormat="1" ht="42.75" x14ac:dyDescent="0.25">
      <c r="A80" s="17"/>
      <c r="B80" s="115" t="s">
        <v>61</v>
      </c>
      <c r="C80" s="67"/>
      <c r="D80" s="68"/>
      <c r="E80" s="69"/>
      <c r="F80" s="70"/>
      <c r="G80" s="68"/>
      <c r="H80" s="68"/>
      <c r="I80" s="54">
        <f>I81+I87+I91+I95</f>
        <v>1400</v>
      </c>
      <c r="J80" s="54">
        <f>J81+J87+J91+J95</f>
        <v>14</v>
      </c>
    </row>
    <row r="81" spans="1:10" ht="42.75" x14ac:dyDescent="0.25">
      <c r="A81" s="54">
        <v>1</v>
      </c>
      <c r="B81" s="57" t="s">
        <v>62</v>
      </c>
      <c r="C81" s="67"/>
      <c r="D81" s="68"/>
      <c r="E81" s="69"/>
      <c r="F81" s="70"/>
      <c r="G81" s="68"/>
      <c r="H81" s="68"/>
      <c r="I81" s="54">
        <f>SUM(I82:I86)</f>
        <v>650</v>
      </c>
      <c r="J81" s="54">
        <f>SUM(J82:J86)</f>
        <v>6.5</v>
      </c>
    </row>
    <row r="82" spans="1:10" ht="60" x14ac:dyDescent="0.25">
      <c r="A82" s="18">
        <v>1.1000000000000001</v>
      </c>
      <c r="B82" s="104" t="s">
        <v>129</v>
      </c>
      <c r="C82" s="67"/>
      <c r="D82" s="75" t="s">
        <v>184</v>
      </c>
      <c r="E82" s="45" t="s">
        <v>134</v>
      </c>
      <c r="F82" s="75">
        <v>1</v>
      </c>
      <c r="G82" s="116" t="s">
        <v>89</v>
      </c>
      <c r="H82" s="68"/>
      <c r="I82" s="76">
        <v>150</v>
      </c>
      <c r="J82" s="75">
        <v>1.5</v>
      </c>
    </row>
    <row r="83" spans="1:10" ht="15" x14ac:dyDescent="0.25">
      <c r="A83" s="18">
        <v>1.2</v>
      </c>
      <c r="B83" s="88" t="s">
        <v>130</v>
      </c>
      <c r="C83" s="67"/>
      <c r="D83" s="75" t="s">
        <v>23</v>
      </c>
      <c r="E83" s="102">
        <v>1</v>
      </c>
      <c r="F83" s="156" t="s">
        <v>191</v>
      </c>
      <c r="G83" s="116" t="s">
        <v>89</v>
      </c>
      <c r="H83" s="68"/>
      <c r="I83" s="76">
        <v>100</v>
      </c>
      <c r="J83" s="75">
        <v>1</v>
      </c>
    </row>
    <row r="84" spans="1:10" ht="30" x14ac:dyDescent="0.25">
      <c r="A84" s="18">
        <v>1.3</v>
      </c>
      <c r="B84" s="117" t="s">
        <v>131</v>
      </c>
      <c r="C84" s="67"/>
      <c r="D84" s="75" t="s">
        <v>23</v>
      </c>
      <c r="E84" s="157" t="s">
        <v>21</v>
      </c>
      <c r="F84" s="102">
        <v>0.96</v>
      </c>
      <c r="G84" s="116" t="s">
        <v>89</v>
      </c>
      <c r="H84" s="68"/>
      <c r="I84" s="76">
        <v>100</v>
      </c>
      <c r="J84" s="75">
        <v>1</v>
      </c>
    </row>
    <row r="85" spans="1:10" ht="30" x14ac:dyDescent="0.25">
      <c r="A85" s="18">
        <v>1.4</v>
      </c>
      <c r="B85" s="112" t="s">
        <v>132</v>
      </c>
      <c r="C85" s="67"/>
      <c r="D85" s="70" t="s">
        <v>36</v>
      </c>
      <c r="E85" s="45" t="s">
        <v>135</v>
      </c>
      <c r="F85" s="70">
        <v>1</v>
      </c>
      <c r="G85" s="116" t="s">
        <v>89</v>
      </c>
      <c r="H85" s="116"/>
      <c r="I85" s="76">
        <v>200</v>
      </c>
      <c r="J85" s="75">
        <v>2</v>
      </c>
    </row>
    <row r="86" spans="1:10" ht="90" x14ac:dyDescent="0.25">
      <c r="A86" s="18">
        <v>1.5</v>
      </c>
      <c r="B86" s="88" t="s">
        <v>133</v>
      </c>
      <c r="C86" s="67"/>
      <c r="D86" s="75" t="s">
        <v>87</v>
      </c>
      <c r="E86" s="45" t="s">
        <v>136</v>
      </c>
      <c r="F86" s="70">
        <v>1</v>
      </c>
      <c r="G86" s="116" t="s">
        <v>89</v>
      </c>
      <c r="H86" s="116"/>
      <c r="I86" s="76">
        <v>100</v>
      </c>
      <c r="J86" s="75">
        <v>1</v>
      </c>
    </row>
    <row r="87" spans="1:10" ht="42.75" x14ac:dyDescent="0.25">
      <c r="A87" s="17">
        <v>2</v>
      </c>
      <c r="B87" s="57" t="s">
        <v>64</v>
      </c>
      <c r="C87" s="67"/>
      <c r="D87" s="68"/>
      <c r="E87" s="69"/>
      <c r="F87" s="70"/>
      <c r="G87" s="68"/>
      <c r="H87" s="68"/>
      <c r="I87" s="54">
        <f>SUM(I88:I90)</f>
        <v>200</v>
      </c>
      <c r="J87" s="54">
        <f>SUM(J88:J90)</f>
        <v>2</v>
      </c>
    </row>
    <row r="88" spans="1:10" ht="15" x14ac:dyDescent="0.25">
      <c r="A88" s="18">
        <v>2.1</v>
      </c>
      <c r="B88" s="109" t="s">
        <v>137</v>
      </c>
      <c r="C88" s="67"/>
      <c r="D88" s="68"/>
      <c r="E88" s="118" t="s">
        <v>188</v>
      </c>
      <c r="F88" s="70">
        <v>2</v>
      </c>
      <c r="G88" s="116" t="s">
        <v>89</v>
      </c>
      <c r="H88" s="68"/>
      <c r="I88" s="69">
        <v>50</v>
      </c>
      <c r="J88" s="69">
        <v>0.5</v>
      </c>
    </row>
    <row r="89" spans="1:10" ht="30" x14ac:dyDescent="0.25">
      <c r="A89" s="18">
        <v>2.2000000000000002</v>
      </c>
      <c r="B89" s="104" t="s">
        <v>138</v>
      </c>
      <c r="C89" s="67"/>
      <c r="D89" s="68"/>
      <c r="E89" s="45" t="s">
        <v>188</v>
      </c>
      <c r="F89" s="70">
        <v>1</v>
      </c>
      <c r="G89" s="116" t="s">
        <v>89</v>
      </c>
      <c r="H89" s="68"/>
      <c r="I89" s="69">
        <v>50</v>
      </c>
      <c r="J89" s="69">
        <v>0.5</v>
      </c>
    </row>
    <row r="90" spans="1:10" ht="45" x14ac:dyDescent="0.25">
      <c r="A90" s="18">
        <v>2.2999999999999998</v>
      </c>
      <c r="B90" s="104" t="s">
        <v>139</v>
      </c>
      <c r="C90" s="67"/>
      <c r="D90" s="75" t="s">
        <v>26</v>
      </c>
      <c r="E90" s="102" t="s">
        <v>21</v>
      </c>
      <c r="F90" s="87">
        <v>1</v>
      </c>
      <c r="G90" s="116" t="s">
        <v>89</v>
      </c>
      <c r="H90" s="116"/>
      <c r="I90" s="69">
        <v>100</v>
      </c>
      <c r="J90" s="69">
        <v>1</v>
      </c>
    </row>
    <row r="91" spans="1:10" ht="57" x14ac:dyDescent="0.25">
      <c r="A91" s="10">
        <v>3</v>
      </c>
      <c r="B91" s="57" t="s">
        <v>65</v>
      </c>
      <c r="C91" s="67"/>
      <c r="D91" s="68"/>
      <c r="E91" s="69"/>
      <c r="F91" s="70"/>
      <c r="G91" s="68"/>
      <c r="H91" s="68"/>
      <c r="I91" s="54">
        <f>SUM(I92:I94)</f>
        <v>300</v>
      </c>
      <c r="J91" s="54">
        <f>SUM(J92:J94)</f>
        <v>3</v>
      </c>
    </row>
    <row r="92" spans="1:10" ht="30" x14ac:dyDescent="0.25">
      <c r="A92" s="18">
        <v>3.1</v>
      </c>
      <c r="B92" s="119" t="s">
        <v>140</v>
      </c>
      <c r="C92" s="67"/>
      <c r="D92" s="75" t="s">
        <v>185</v>
      </c>
      <c r="E92" s="102" t="s">
        <v>21</v>
      </c>
      <c r="F92" s="102" t="s">
        <v>143</v>
      </c>
      <c r="G92" s="116" t="s">
        <v>89</v>
      </c>
      <c r="H92" s="116"/>
      <c r="I92" s="69">
        <v>100</v>
      </c>
      <c r="J92" s="69">
        <v>1</v>
      </c>
    </row>
    <row r="93" spans="1:10" ht="30" x14ac:dyDescent="0.25">
      <c r="A93" s="18">
        <v>3.2</v>
      </c>
      <c r="B93" s="119" t="s">
        <v>141</v>
      </c>
      <c r="C93" s="67"/>
      <c r="D93" s="75" t="s">
        <v>185</v>
      </c>
      <c r="E93" s="102" t="s">
        <v>21</v>
      </c>
      <c r="F93" s="102">
        <v>0.95</v>
      </c>
      <c r="G93" s="116" t="s">
        <v>89</v>
      </c>
      <c r="H93" s="116"/>
      <c r="I93" s="69">
        <v>100</v>
      </c>
      <c r="J93" s="69">
        <v>1</v>
      </c>
    </row>
    <row r="94" spans="1:10" ht="30" x14ac:dyDescent="0.25">
      <c r="A94" s="18">
        <v>3.3</v>
      </c>
      <c r="B94" s="119" t="s">
        <v>142</v>
      </c>
      <c r="C94" s="67"/>
      <c r="D94" s="75" t="s">
        <v>185</v>
      </c>
      <c r="E94" s="102" t="s">
        <v>21</v>
      </c>
      <c r="F94" s="102">
        <v>0.8</v>
      </c>
      <c r="G94" s="116" t="s">
        <v>89</v>
      </c>
      <c r="H94" s="116"/>
      <c r="I94" s="69">
        <v>100</v>
      </c>
      <c r="J94" s="69">
        <v>1</v>
      </c>
    </row>
    <row r="95" spans="1:10" ht="15" x14ac:dyDescent="0.25">
      <c r="A95" s="52">
        <v>4</v>
      </c>
      <c r="B95" s="107" t="s">
        <v>66</v>
      </c>
      <c r="C95" s="67"/>
      <c r="D95" s="68"/>
      <c r="E95" s="69"/>
      <c r="F95" s="70"/>
      <c r="G95" s="68"/>
      <c r="H95" s="68"/>
      <c r="I95" s="53">
        <f>SUM(I96:I98)</f>
        <v>250</v>
      </c>
      <c r="J95" s="53">
        <f>SUM(J96:J98)</f>
        <v>2.5</v>
      </c>
    </row>
    <row r="96" spans="1:10" ht="90" x14ac:dyDescent="0.2">
      <c r="A96" s="18">
        <v>4.0999999999999996</v>
      </c>
      <c r="B96" s="112" t="s">
        <v>144</v>
      </c>
      <c r="C96" s="69" t="s">
        <v>86</v>
      </c>
      <c r="D96" s="75" t="s">
        <v>23</v>
      </c>
      <c r="E96" s="102" t="s">
        <v>21</v>
      </c>
      <c r="F96" s="46" t="s">
        <v>147</v>
      </c>
      <c r="G96" s="116" t="s">
        <v>63</v>
      </c>
      <c r="H96" s="116"/>
      <c r="I96" s="69">
        <v>50</v>
      </c>
      <c r="J96" s="69">
        <v>0.5</v>
      </c>
    </row>
    <row r="97" spans="1:14" ht="75" x14ac:dyDescent="0.2">
      <c r="A97" s="18">
        <v>4.2</v>
      </c>
      <c r="B97" s="104" t="s">
        <v>145</v>
      </c>
      <c r="C97" s="69" t="s">
        <v>86</v>
      </c>
      <c r="D97" s="75" t="s">
        <v>185</v>
      </c>
      <c r="E97" s="102" t="s">
        <v>21</v>
      </c>
      <c r="F97" s="45" t="s">
        <v>148</v>
      </c>
      <c r="G97" s="116" t="s">
        <v>63</v>
      </c>
      <c r="H97" s="116"/>
      <c r="I97" s="69">
        <v>100</v>
      </c>
      <c r="J97" s="69">
        <v>1</v>
      </c>
    </row>
    <row r="98" spans="1:14" ht="75" x14ac:dyDescent="0.2">
      <c r="A98" s="18">
        <v>4.3</v>
      </c>
      <c r="B98" s="104" t="s">
        <v>146</v>
      </c>
      <c r="C98" s="69" t="s">
        <v>86</v>
      </c>
      <c r="D98" s="75" t="s">
        <v>185</v>
      </c>
      <c r="E98" s="102" t="s">
        <v>21</v>
      </c>
      <c r="F98" s="45" t="s">
        <v>148</v>
      </c>
      <c r="G98" s="116" t="s">
        <v>63</v>
      </c>
      <c r="H98" s="116"/>
      <c r="I98" s="69">
        <v>100</v>
      </c>
      <c r="J98" s="69">
        <v>1</v>
      </c>
    </row>
    <row r="99" spans="1:14" s="4" customFormat="1" ht="42.75" x14ac:dyDescent="0.25">
      <c r="A99" s="10" t="s">
        <v>175</v>
      </c>
      <c r="B99" s="115" t="s">
        <v>67</v>
      </c>
      <c r="C99" s="67"/>
      <c r="D99" s="68"/>
      <c r="E99" s="69"/>
      <c r="F99" s="70"/>
      <c r="G99" s="68"/>
      <c r="H99" s="68"/>
      <c r="I99" s="54">
        <f>I100+I103</f>
        <v>550</v>
      </c>
      <c r="J99" s="54">
        <f>J100+J103</f>
        <v>5.5</v>
      </c>
    </row>
    <row r="100" spans="1:14" ht="42.75" x14ac:dyDescent="0.25">
      <c r="A100" s="17">
        <v>1</v>
      </c>
      <c r="B100" s="57" t="s">
        <v>68</v>
      </c>
      <c r="C100" s="67"/>
      <c r="D100" s="68"/>
      <c r="E100" s="69"/>
      <c r="F100" s="70"/>
      <c r="G100" s="68"/>
      <c r="H100" s="68"/>
      <c r="I100" s="54">
        <f>SUM(I101:I102)</f>
        <v>100</v>
      </c>
      <c r="J100" s="54">
        <f>SUM(J101:J102)</f>
        <v>1</v>
      </c>
    </row>
    <row r="101" spans="1:14" ht="30" x14ac:dyDescent="0.25">
      <c r="A101" s="17">
        <v>1.1000000000000001</v>
      </c>
      <c r="B101" s="109" t="s">
        <v>149</v>
      </c>
      <c r="C101" s="67"/>
      <c r="D101" s="68" t="s">
        <v>166</v>
      </c>
      <c r="E101" s="69" t="s">
        <v>27</v>
      </c>
      <c r="F101" s="70">
        <v>1</v>
      </c>
      <c r="G101" s="68"/>
      <c r="H101" s="68"/>
      <c r="I101" s="69">
        <v>50</v>
      </c>
      <c r="J101" s="69">
        <v>0.5</v>
      </c>
    </row>
    <row r="102" spans="1:14" ht="30" x14ac:dyDescent="0.25">
      <c r="A102" s="17">
        <v>1.2</v>
      </c>
      <c r="B102" s="99" t="s">
        <v>150</v>
      </c>
      <c r="C102" s="67"/>
      <c r="D102" s="68" t="s">
        <v>166</v>
      </c>
      <c r="E102" s="69" t="s">
        <v>27</v>
      </c>
      <c r="F102" s="70">
        <v>1</v>
      </c>
      <c r="G102" s="68"/>
      <c r="H102" s="68"/>
      <c r="I102" s="69">
        <v>50</v>
      </c>
      <c r="J102" s="69">
        <v>0.5</v>
      </c>
    </row>
    <row r="103" spans="1:14" ht="15" x14ac:dyDescent="0.25">
      <c r="A103" s="52">
        <v>2</v>
      </c>
      <c r="B103" s="57" t="s">
        <v>69</v>
      </c>
      <c r="C103" s="67"/>
      <c r="D103" s="68" t="s">
        <v>166</v>
      </c>
      <c r="E103" s="69"/>
      <c r="F103" s="70"/>
      <c r="G103" s="68"/>
      <c r="H103" s="68"/>
      <c r="I103" s="53">
        <f>SUM(I104:I111)</f>
        <v>450</v>
      </c>
      <c r="J103" s="53">
        <f>SUM(J104:J111)</f>
        <v>4.5</v>
      </c>
    </row>
    <row r="104" spans="1:14" ht="30" x14ac:dyDescent="0.25">
      <c r="A104" s="18">
        <v>2.1</v>
      </c>
      <c r="B104" s="121" t="s">
        <v>151</v>
      </c>
      <c r="C104" s="67"/>
      <c r="D104" s="70" t="s">
        <v>36</v>
      </c>
      <c r="E104" s="102" t="s">
        <v>21</v>
      </c>
      <c r="F104" s="70">
        <v>1</v>
      </c>
      <c r="G104" s="116" t="s">
        <v>89</v>
      </c>
      <c r="H104" s="116"/>
      <c r="I104" s="76">
        <v>100</v>
      </c>
      <c r="J104" s="75">
        <v>1</v>
      </c>
    </row>
    <row r="105" spans="1:14" ht="45" x14ac:dyDescent="0.25">
      <c r="A105" s="18">
        <v>2.2000000000000002</v>
      </c>
      <c r="B105" s="121" t="s">
        <v>152</v>
      </c>
      <c r="C105" s="67"/>
      <c r="D105" s="75" t="s">
        <v>26</v>
      </c>
      <c r="E105" s="102" t="s">
        <v>21</v>
      </c>
      <c r="F105" s="70">
        <v>1</v>
      </c>
      <c r="G105" s="116" t="s">
        <v>89</v>
      </c>
      <c r="H105" s="116"/>
      <c r="I105" s="76">
        <v>50</v>
      </c>
      <c r="J105" s="75">
        <v>0.5</v>
      </c>
    </row>
    <row r="106" spans="1:14" ht="30" x14ac:dyDescent="0.25">
      <c r="A106" s="18">
        <v>2.2999999999999998</v>
      </c>
      <c r="B106" s="121" t="s">
        <v>153</v>
      </c>
      <c r="C106" s="67"/>
      <c r="D106" s="70" t="s">
        <v>36</v>
      </c>
      <c r="E106" s="102" t="s">
        <v>21</v>
      </c>
      <c r="F106" s="122">
        <v>0.9</v>
      </c>
      <c r="G106" s="116" t="s">
        <v>89</v>
      </c>
      <c r="H106" s="116"/>
      <c r="I106" s="76">
        <v>50</v>
      </c>
      <c r="J106" s="75">
        <v>0.5</v>
      </c>
    </row>
    <row r="107" spans="1:14" s="50" customFormat="1" ht="90" x14ac:dyDescent="0.25">
      <c r="A107" s="18">
        <v>2.4</v>
      </c>
      <c r="B107" s="123" t="s">
        <v>154</v>
      </c>
      <c r="C107" s="158"/>
      <c r="D107" s="75" t="s">
        <v>36</v>
      </c>
      <c r="E107" s="45" t="s">
        <v>167</v>
      </c>
      <c r="F107" s="45" t="s">
        <v>167</v>
      </c>
      <c r="G107" s="116" t="s">
        <v>89</v>
      </c>
      <c r="H107" s="116"/>
      <c r="I107" s="76">
        <v>50</v>
      </c>
      <c r="J107" s="75">
        <v>0.5</v>
      </c>
      <c r="L107" s="51"/>
      <c r="M107" s="51"/>
      <c r="N107" s="51"/>
    </row>
    <row r="108" spans="1:14" s="50" customFormat="1" ht="45" x14ac:dyDescent="0.25">
      <c r="A108" s="18">
        <v>2.5</v>
      </c>
      <c r="B108" s="119" t="s">
        <v>155</v>
      </c>
      <c r="C108" s="158"/>
      <c r="D108" s="75" t="s">
        <v>26</v>
      </c>
      <c r="E108" s="102" t="s">
        <v>21</v>
      </c>
      <c r="F108" s="102">
        <v>1</v>
      </c>
      <c r="G108" s="116" t="s">
        <v>89</v>
      </c>
      <c r="H108" s="116"/>
      <c r="I108" s="76">
        <v>50</v>
      </c>
      <c r="J108" s="75">
        <v>0.5</v>
      </c>
      <c r="L108" s="51"/>
      <c r="M108" s="51"/>
      <c r="N108" s="51"/>
    </row>
    <row r="109" spans="1:14" ht="45" x14ac:dyDescent="0.25">
      <c r="A109" s="18">
        <v>2.6</v>
      </c>
      <c r="B109" s="99" t="s">
        <v>156</v>
      </c>
      <c r="C109" s="120"/>
      <c r="D109" s="75" t="s">
        <v>26</v>
      </c>
      <c r="E109" s="102" t="s">
        <v>21</v>
      </c>
      <c r="F109" s="45" t="s">
        <v>168</v>
      </c>
      <c r="G109" s="116" t="s">
        <v>89</v>
      </c>
      <c r="H109" s="120"/>
      <c r="I109" s="76">
        <v>50</v>
      </c>
      <c r="J109" s="75">
        <v>0.5</v>
      </c>
    </row>
    <row r="110" spans="1:14" ht="45" x14ac:dyDescent="0.25">
      <c r="A110" s="18">
        <v>2.7</v>
      </c>
      <c r="B110" s="89" t="s">
        <v>157</v>
      </c>
      <c r="C110" s="120"/>
      <c r="D110" s="75" t="s">
        <v>26</v>
      </c>
      <c r="E110" s="102" t="s">
        <v>21</v>
      </c>
      <c r="F110" s="45" t="s">
        <v>169</v>
      </c>
      <c r="G110" s="116" t="s">
        <v>89</v>
      </c>
      <c r="H110" s="120"/>
      <c r="I110" s="76">
        <v>50</v>
      </c>
      <c r="J110" s="75">
        <v>0.5</v>
      </c>
    </row>
    <row r="111" spans="1:14" ht="120" x14ac:dyDescent="0.25">
      <c r="A111" s="18">
        <v>2.8</v>
      </c>
      <c r="B111" s="119" t="s">
        <v>158</v>
      </c>
      <c r="C111" s="120"/>
      <c r="D111" s="75" t="s">
        <v>26</v>
      </c>
      <c r="E111" s="102" t="s">
        <v>21</v>
      </c>
      <c r="F111" s="100" t="s">
        <v>170</v>
      </c>
      <c r="G111" s="116" t="s">
        <v>89</v>
      </c>
      <c r="H111" s="120"/>
      <c r="I111" s="76">
        <v>50</v>
      </c>
      <c r="J111" s="75">
        <v>0.5</v>
      </c>
    </row>
    <row r="112" spans="1:14" s="58" customFormat="1" ht="42" customHeight="1" x14ac:dyDescent="0.25">
      <c r="A112" s="142" t="s">
        <v>176</v>
      </c>
      <c r="B112" s="142"/>
      <c r="C112" s="142"/>
      <c r="D112" s="143"/>
      <c r="E112" s="143"/>
      <c r="F112" s="143"/>
      <c r="G112" s="144"/>
      <c r="H112" s="144"/>
      <c r="I112" s="145">
        <f>I99+I80+I74+I67+I40+I10</f>
        <v>7000</v>
      </c>
      <c r="J112" s="146">
        <f>J99+J74+J80+J67+J40+J10</f>
        <v>70</v>
      </c>
    </row>
    <row r="113" spans="1:10" s="60" customFormat="1" ht="50.45" customHeight="1" x14ac:dyDescent="0.3">
      <c r="A113" s="147" t="s">
        <v>186</v>
      </c>
      <c r="B113" s="148"/>
      <c r="C113" s="148"/>
      <c r="D113" s="148"/>
      <c r="E113" s="149"/>
      <c r="F113" s="150" t="s">
        <v>187</v>
      </c>
      <c r="G113" s="151"/>
      <c r="H113" s="151"/>
      <c r="I113" s="151"/>
      <c r="J113" s="151"/>
    </row>
    <row r="114" spans="1:10" s="60" customFormat="1" ht="48" customHeight="1" x14ac:dyDescent="0.3">
      <c r="A114" s="61"/>
      <c r="B114" s="62"/>
      <c r="C114" s="63"/>
      <c r="D114" s="59"/>
      <c r="E114" s="59"/>
      <c r="F114" s="59"/>
      <c r="H114" s="64"/>
      <c r="I114" s="59"/>
      <c r="J114" s="59"/>
    </row>
    <row r="115" spans="1:10" s="60" customFormat="1" ht="50.45" customHeight="1" x14ac:dyDescent="0.3">
      <c r="A115" s="61"/>
      <c r="B115" s="62"/>
      <c r="C115" s="63"/>
      <c r="D115" s="59"/>
      <c r="E115" s="59"/>
      <c r="F115" s="65" t="s">
        <v>177</v>
      </c>
      <c r="G115" s="65"/>
      <c r="H115" s="65"/>
      <c r="I115" s="65"/>
      <c r="J115" s="65"/>
    </row>
  </sheetData>
  <mergeCells count="25">
    <mergeCell ref="A112:C112"/>
    <mergeCell ref="A113:D113"/>
    <mergeCell ref="F113:J113"/>
    <mergeCell ref="F115:J115"/>
    <mergeCell ref="A4:J4"/>
    <mergeCell ref="A1:C1"/>
    <mergeCell ref="D1:J1"/>
    <mergeCell ref="A2:C2"/>
    <mergeCell ref="D2:J2"/>
    <mergeCell ref="A3:C3"/>
    <mergeCell ref="B5:J5"/>
    <mergeCell ref="B6:J6"/>
    <mergeCell ref="B7:J7"/>
    <mergeCell ref="B8:J8"/>
    <mergeCell ref="A10:A11"/>
    <mergeCell ref="B10:G11"/>
    <mergeCell ref="H10:H11"/>
    <mergeCell ref="I10:I11"/>
    <mergeCell ref="J10:J11"/>
    <mergeCell ref="B40:E40"/>
    <mergeCell ref="B12:D12"/>
    <mergeCell ref="B18:D18"/>
    <mergeCell ref="B23:D23"/>
    <mergeCell ref="B31:D31"/>
    <mergeCell ref="B34:D34"/>
  </mergeCells>
  <pageMargins left="0.31496062992125984" right="0.31496062992125984" top="0.35433070866141736" bottom="0.35433070866141736" header="0.31496062992125984" footer="0.31496062992125984"/>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2026-10-13T07:47:26Z</dcterms:modified>
</cp:coreProperties>
</file>