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103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4" i="1" l="1"/>
  <c r="H34" i="1"/>
  <c r="G34" i="1"/>
  <c r="F34" i="1"/>
  <c r="H31" i="1"/>
  <c r="G32" i="1"/>
  <c r="G8" i="1" l="1"/>
  <c r="H7" i="1"/>
  <c r="G6" i="1"/>
  <c r="G9" i="1"/>
  <c r="G10" i="1"/>
  <c r="H11" i="1"/>
  <c r="H13" i="1"/>
  <c r="G12" i="1"/>
  <c r="H20" i="1"/>
  <c r="H28" i="1" l="1"/>
  <c r="H19" i="1"/>
  <c r="G23" i="1"/>
  <c r="G21" i="1"/>
  <c r="H24" i="1"/>
  <c r="G26" i="1"/>
  <c r="G25" i="1"/>
  <c r="H14" i="1"/>
  <c r="I30" i="1"/>
  <c r="H27" i="1"/>
  <c r="H22" i="1"/>
  <c r="F15" i="1"/>
  <c r="H17" i="1"/>
  <c r="H16" i="1"/>
</calcChain>
</file>

<file path=xl/sharedStrings.xml><?xml version="1.0" encoding="utf-8"?>
<sst xmlns="http://schemas.openxmlformats.org/spreadsheetml/2006/main" count="183" uniqueCount="85">
  <si>
    <t>STT</t>
  </si>
  <si>
    <t>Tên công trình, dự án</t>
  </si>
  <si>
    <t>Chủ đầu tư/cơ quan chủ quản</t>
  </si>
  <si>
    <t>Ngày khởi công</t>
  </si>
  <si>
    <t>Tóm tắt quy mô</t>
  </si>
  <si>
    <t>TMĐT (tỷ đồng)</t>
  </si>
  <si>
    <t>Nguồn vốn</t>
  </si>
  <si>
    <t>Loại hình</t>
  </si>
  <si>
    <t>Tình hình triển khai đến nay</t>
  </si>
  <si>
    <t>PHỤ LỤC</t>
  </si>
  <si>
    <t>Khó khăn, vướng mắc</t>
  </si>
  <si>
    <t>Đề xuất kiến nghị</t>
  </si>
  <si>
    <t xml:space="preserve">Quy mô: ….
 - Cấp hạng: (Đặc
biệt, I,II,III,…)
- Nhóm: (A,B,C)
- Phạm vi, địa
điểm…
</t>
  </si>
  <si>
    <t>Giao thông; Xây dựng; Dân dụng - đô thị; Công nghiệp; Nông nghiệp; Hạ tầng kỹ thuật; Nhà ở xã hội; Y tế; Giáo dục; Văn hóa xã hội; Quốc phòng; Thể thao…</t>
  </si>
  <si>
    <t>- Tóm tắt tình hình triển khai:
+ Công tác GPMB đạt ?%, đạt ?% so với kế hoạch;
+ Công tác triển khai thi công đạt ?%, đạt ?% so với kế hoạch;
+ Đánh giá tình hình triển khai, đánh giá nhanh/chậm so với kế hoạch, các giải pháp khắc phục;
- Dự kiến thời gian hoàn thành.</t>
  </si>
  <si>
    <t>Sữa chữa UBND xã Kỳ Xuân; hạng mục: Nhà làm việc 2 tầng và Hội trường</t>
  </si>
  <si>
    <t>Sữa chữa trường tiểu học Kỳ Phong; hạng mục: Nhà nội trú và dãy nhà học 2 tầng 08 phòng</t>
  </si>
  <si>
    <t>Trường tiểu học Kỳ Phong; Hạng mục: Cải tạo nhà học 2 tầng 8 phòng</t>
  </si>
  <si>
    <t>Sữa chữa trường Mầm non Kỳ Xuân; hạng mục: Nhà hiệu bộ, dãy nhà học 2 tầng 06 phòng và dãy nhà học 2 tầng 08 phòng</t>
  </si>
  <si>
    <t>Xây dựng cống qua đường thôn Trung Phong, thôn Phương Giai và thôn Lê Lợi, xã Kỳ Xuân</t>
  </si>
  <si>
    <t>Sửa chữa Trường Tiểu học Kỳ Bắc sau bão số 10</t>
  </si>
  <si>
    <t>Sữa chữa trường THCS Phong Bắc; hạng mục: Dãy nhà học 2 tầng 08 phòng</t>
  </si>
  <si>
    <t>công trình Trường mầm non Kỳ Bắc; hạng mục san lấp mặt bằng, làm mương thoát nước, sân, hàng rào</t>
  </si>
  <si>
    <t>Nhà vệ sinh học sinh Trường Tiểu học Kỳ Bắc</t>
  </si>
  <si>
    <t>Nhà ăn bán trú Trường mầm non Kỳ Bắc, xã Kỳ Xuân</t>
  </si>
  <si>
    <t>Bếp ăn bán trú Trường mầm non Kỳ Xuân (cụm Xuân Tiến)</t>
  </si>
  <si>
    <t>Nhà vệ sinh học sinh Trường THCS Kỳ Xuân</t>
  </si>
  <si>
    <t>công trình Nhà đa năng và các hạng mục phụ trợ Trường tiểu học Kỳ Xuân</t>
  </si>
  <si>
    <t>Dự án Khôi phục, sửa chữa đập Bảy Sào, xã Kỳ Xuân</t>
  </si>
  <si>
    <t>Nâng cấp khuôn viên và nhà để xe UBND xã Kỳ Xuân</t>
  </si>
  <si>
    <t>Sân dạy thể dục và khu thể thao
Trường tiểu học Kỳ Phong</t>
  </si>
  <si>
    <t>Nâng cấp tuyến đường từ ĐH136 đến ngã ba thôn Kim Sơn (TT.04)</t>
  </si>
  <si>
    <t xml:space="preserve">Đường giao thông khu vực trung tâm hành chính xã Kỳ Xuân </t>
  </si>
  <si>
    <t>Cầu Kênh nhà Lê, thôn Đông Sơn, xã Kỳ Xuân</t>
  </si>
  <si>
    <t xml:space="preserve">công trình Trường mầm non Kỳ Xuân (điểm Xuân Tiến) Hạng mục nhà bảo vệ, cổng, hàng rào, sân đường nội bộ </t>
  </si>
  <si>
    <t>UBND xã</t>
  </si>
  <si>
    <t>Cơ sở xử lý và chế biến rác thải sinh hoạt hữu cơ xã Kỳ Xuân</t>
  </si>
  <si>
    <t>3/2026-4/2026</t>
  </si>
  <si>
    <t>3/2026-6/2026</t>
  </si>
  <si>
    <t>2/2026-3/2026</t>
  </si>
  <si>
    <t>01/2026-4/2026</t>
  </si>
  <si>
    <t>'4/2026-8/2026</t>
  </si>
  <si>
    <t>6/2026-10/2026</t>
  </si>
  <si>
    <t>7/2026-11/2026</t>
  </si>
  <si>
    <t>03/2026-09/2026</t>
  </si>
  <si>
    <t>02/2026-08/2026</t>
  </si>
  <si>
    <t>01/2026-8/2026</t>
  </si>
  <si>
    <t>6/2026-11/2026</t>
  </si>
  <si>
    <t>6/2026-7/2026</t>
  </si>
  <si>
    <t>Đường xuống bãi tắm và bãi đậu xe thôn Xuân Thắng</t>
  </si>
  <si>
    <t>4/2026-5/2026</t>
  </si>
  <si>
    <t>Nạo vét lòng hồ Đập Rì Rì</t>
  </si>
  <si>
    <t>9/2026-01/2027</t>
  </si>
  <si>
    <t>Sửa chữa, nâng cấp đập Nhà Phan</t>
  </si>
  <si>
    <t>11/2025-4/2026</t>
  </si>
  <si>
    <t>6/2026</t>
  </si>
  <si>
    <t>10/2025</t>
  </si>
  <si>
    <t>12/2025</t>
  </si>
  <si>
    <t>4/2026</t>
  </si>
  <si>
    <t>11/2025</t>
  </si>
  <si>
    <t>Công trình nhóm C</t>
  </si>
  <si>
    <t>Dân dụng</t>
  </si>
  <si>
    <t>Hạ Tầng kỹ thuật</t>
  </si>
  <si>
    <t>Nông nghiệp</t>
  </si>
  <si>
    <t>Đã hoàn thành</t>
  </si>
  <si>
    <t>Chưa hoàn thành</t>
  </si>
  <si>
    <t>Chưa hoàn thành đạt 40%</t>
  </si>
  <si>
    <t>Chưa hoàn thành đạt 15%</t>
  </si>
  <si>
    <t>Chưa hoàn thành đạt 55%</t>
  </si>
  <si>
    <t>Chưa hoàn thành đạt 70%</t>
  </si>
  <si>
    <t>Chưa hoàn thành đạt 35%</t>
  </si>
  <si>
    <t>Chưa hoàn thành đạt 90%</t>
  </si>
  <si>
    <t>Ngân sách cấp trên</t>
  </si>
  <si>
    <t>Ngân sách xã</t>
  </si>
  <si>
    <t>Nguồn vốn khác</t>
  </si>
  <si>
    <t>Đường vào bãi chế biến đá thôn Tân Phong</t>
  </si>
  <si>
    <t>5/2026-7/2026</t>
  </si>
  <si>
    <r>
      <rPr>
        <b/>
        <i/>
        <sz val="11"/>
        <rFont val="Times New Roman"/>
        <family val="1"/>
      </rPr>
      <t xml:space="preserve">Ghi chú: </t>
    </r>
    <r>
      <rPr>
        <i/>
        <sz val="11"/>
        <rFont val="Times New Roman"/>
        <family val="1"/>
      </rPr>
      <t>Phạm vi báo cáo bao gồm các công trình, dự án khởi công vào các dịp 30/4/2025, 19/8/2025, 19/12/2025 và các công trình, dự án khác khởi công từ đầu năm 2025 đến nay</t>
    </r>
  </si>
  <si>
    <t>TỔNG</t>
  </si>
  <si>
    <t>Xây dựng nhà vệ sinh và các hạng mục phụ trợ trung tâm hành chính xã</t>
  </si>
  <si>
    <t>7/2026</t>
  </si>
  <si>
    <t>Chưa hoàn thành đạt 85%</t>
  </si>
  <si>
    <t>Công trình Khôi phục, sửa chữa trụ sở UBND xã Kỳ Xuân</t>
  </si>
  <si>
    <t>Cơ quan chủ quản</t>
  </si>
  <si>
    <t>TÌNH HÌNH TRIỂN KHAI THỰC HIỆN CÁC CÔNG TRÌNH, DỰ ÁN KHỜI CÔNG TỪ NĂM 2025 PHẢI ĐẤU THẦU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</si>
</sst>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1"/>
      <name val="Calibri"/>
      <family val="2"/>
      <scheme val="minor"/>
    </font>
    <font>
      <b/>
      <sz val="1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1"/>
      <name val="Calibri"/>
      <family val="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6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6" fillId="2" borderId="1" xfId="0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wrapText="1"/>
    </xf>
    <xf numFmtId="0" fontId="7" fillId="2" borderId="1" xfId="0" quotePrefix="1" applyFont="1" applyFill="1" applyBorder="1" applyAlignment="1">
      <alignment wrapText="1"/>
    </xf>
    <xf numFmtId="164" fontId="7" fillId="2" borderId="1" xfId="1" applyNumberFormat="1" applyFont="1" applyFill="1" applyBorder="1" applyAlignment="1">
      <alignment vertical="top" wrapText="1"/>
    </xf>
    <xf numFmtId="17" fontId="7" fillId="2" borderId="1" xfId="0" quotePrefix="1" applyNumberFormat="1" applyFont="1" applyFill="1" applyBorder="1" applyAlignment="1">
      <alignment wrapText="1"/>
    </xf>
    <xf numFmtId="164" fontId="6" fillId="2" borderId="1" xfId="0" applyNumberFormat="1" applyFont="1" applyFill="1" applyBorder="1" applyAlignment="1">
      <alignment vertical="top" wrapText="1"/>
    </xf>
    <xf numFmtId="0" fontId="7" fillId="2" borderId="0" xfId="0" applyFont="1" applyFill="1" applyAlignment="1">
      <alignment wrapText="1"/>
    </xf>
    <xf numFmtId="0" fontId="7" fillId="2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vertical="top" wrapText="1"/>
    </xf>
    <xf numFmtId="164" fontId="5" fillId="2" borderId="1" xfId="1" applyNumberFormat="1" applyFont="1" applyFill="1" applyBorder="1" applyAlignment="1">
      <alignment vertical="top" wrapText="1"/>
    </xf>
    <xf numFmtId="49" fontId="8" fillId="2" borderId="1" xfId="0" applyNumberFormat="1" applyFont="1" applyFill="1" applyBorder="1" applyAlignment="1">
      <alignment vertical="top" wrapText="1"/>
    </xf>
    <xf numFmtId="0" fontId="9" fillId="2" borderId="0" xfId="0" applyFont="1" applyFill="1"/>
    <xf numFmtId="0" fontId="10" fillId="0" borderId="1" xfId="0" applyFont="1" applyBorder="1"/>
    <xf numFmtId="0" fontId="7" fillId="2" borderId="1" xfId="0" applyFont="1" applyFill="1" applyBorder="1" applyAlignment="1">
      <alignment vertical="center" wrapText="1"/>
    </xf>
    <xf numFmtId="3" fontId="7" fillId="2" borderId="1" xfId="2" quotePrefix="1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64" fontId="7" fillId="2" borderId="1" xfId="1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vertical="center" wrapText="1"/>
    </xf>
    <xf numFmtId="0" fontId="4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_Bieu mau (CV 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zoomScale="85" zoomScaleNormal="85" workbookViewId="0">
      <selection activeCell="I6" sqref="I6"/>
    </sheetView>
  </sheetViews>
  <sheetFormatPr defaultRowHeight="14.4" x14ac:dyDescent="0.3"/>
  <cols>
    <col min="1" max="1" width="6.77734375" style="1" customWidth="1"/>
    <col min="2" max="2" width="59.5546875" style="1" customWidth="1"/>
    <col min="3" max="3" width="11.88671875" style="1" customWidth="1"/>
    <col min="4" max="4" width="11.5546875" style="1" customWidth="1"/>
    <col min="5" max="5" width="13.109375" style="1" customWidth="1"/>
    <col min="6" max="8" width="15.88671875" style="1" customWidth="1"/>
    <col min="9" max="9" width="15.33203125" style="1" customWidth="1"/>
    <col min="10" max="10" width="15.44140625" style="1" customWidth="1"/>
    <col min="11" max="11" width="26.33203125" style="1" customWidth="1"/>
    <col min="12" max="12" width="12.21875" style="1" customWidth="1"/>
    <col min="13" max="13" width="10.77734375" style="1" customWidth="1"/>
    <col min="14" max="16384" width="8.88671875" style="1"/>
  </cols>
  <sheetData>
    <row r="1" spans="1:13" ht="17.399999999999999" customHeight="1" x14ac:dyDescent="0.3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5.6" customHeight="1" x14ac:dyDescent="0.3">
      <c r="A2" s="31" t="s">
        <v>84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41.4" customHeight="1" x14ac:dyDescent="0.3">
      <c r="A4" s="33" t="s">
        <v>0</v>
      </c>
      <c r="B4" s="33" t="s">
        <v>1</v>
      </c>
      <c r="C4" s="33" t="s">
        <v>2</v>
      </c>
      <c r="D4" s="33" t="s">
        <v>3</v>
      </c>
      <c r="E4" s="14" t="s">
        <v>4</v>
      </c>
      <c r="F4" s="33" t="s">
        <v>5</v>
      </c>
      <c r="G4" s="35" t="s">
        <v>6</v>
      </c>
      <c r="H4" s="35"/>
      <c r="I4" s="35"/>
      <c r="J4" s="14" t="s">
        <v>7</v>
      </c>
      <c r="K4" s="14" t="s">
        <v>8</v>
      </c>
      <c r="L4" s="33" t="s">
        <v>10</v>
      </c>
      <c r="M4" s="33" t="s">
        <v>11</v>
      </c>
    </row>
    <row r="5" spans="1:13" ht="165.6" x14ac:dyDescent="0.3">
      <c r="A5" s="34"/>
      <c r="B5" s="34"/>
      <c r="C5" s="34"/>
      <c r="D5" s="34"/>
      <c r="E5" s="3" t="s">
        <v>12</v>
      </c>
      <c r="F5" s="34"/>
      <c r="G5" s="4" t="s">
        <v>72</v>
      </c>
      <c r="H5" s="4" t="s">
        <v>73</v>
      </c>
      <c r="I5" s="4" t="s">
        <v>74</v>
      </c>
      <c r="J5" s="4" t="s">
        <v>13</v>
      </c>
      <c r="K5" s="5" t="s">
        <v>14</v>
      </c>
      <c r="L5" s="34"/>
      <c r="M5" s="34"/>
    </row>
    <row r="6" spans="1:13" ht="27.6" x14ac:dyDescent="0.3">
      <c r="A6" s="6">
        <v>1</v>
      </c>
      <c r="B6" s="21" t="s">
        <v>15</v>
      </c>
      <c r="C6" s="7" t="s">
        <v>35</v>
      </c>
      <c r="D6" s="8" t="s">
        <v>56</v>
      </c>
      <c r="E6" s="3" t="s">
        <v>60</v>
      </c>
      <c r="F6" s="9">
        <v>605494000</v>
      </c>
      <c r="G6" s="9">
        <f>F6</f>
        <v>605494000</v>
      </c>
      <c r="H6" s="9"/>
      <c r="I6" s="3"/>
      <c r="J6" s="5" t="s">
        <v>61</v>
      </c>
      <c r="K6" s="5" t="s">
        <v>64</v>
      </c>
      <c r="L6" s="7"/>
      <c r="M6" s="7"/>
    </row>
    <row r="7" spans="1:13" ht="27.6" x14ac:dyDescent="0.3">
      <c r="A7" s="6">
        <v>2</v>
      </c>
      <c r="B7" s="21" t="s">
        <v>16</v>
      </c>
      <c r="C7" s="7" t="s">
        <v>35</v>
      </c>
      <c r="D7" s="8" t="s">
        <v>57</v>
      </c>
      <c r="E7" s="3" t="s">
        <v>60</v>
      </c>
      <c r="F7" s="9">
        <v>394313450</v>
      </c>
      <c r="G7" s="9"/>
      <c r="H7" s="9">
        <f>F7</f>
        <v>394313450</v>
      </c>
      <c r="I7" s="3"/>
      <c r="J7" s="5" t="s">
        <v>61</v>
      </c>
      <c r="K7" s="5" t="s">
        <v>64</v>
      </c>
      <c r="L7" s="7"/>
      <c r="M7" s="7"/>
    </row>
    <row r="8" spans="1:13" ht="27.6" x14ac:dyDescent="0.3">
      <c r="A8" s="6">
        <v>3</v>
      </c>
      <c r="B8" s="21" t="s">
        <v>17</v>
      </c>
      <c r="C8" s="7" t="s">
        <v>35</v>
      </c>
      <c r="D8" s="10" t="s">
        <v>58</v>
      </c>
      <c r="E8" s="3" t="s">
        <v>60</v>
      </c>
      <c r="F8" s="9">
        <v>892095000</v>
      </c>
      <c r="G8" s="9">
        <f>F8</f>
        <v>892095000</v>
      </c>
      <c r="H8" s="9"/>
      <c r="I8" s="3"/>
      <c r="J8" s="5" t="s">
        <v>61</v>
      </c>
      <c r="K8" s="5" t="s">
        <v>64</v>
      </c>
      <c r="L8" s="7"/>
      <c r="M8" s="7"/>
    </row>
    <row r="9" spans="1:13" ht="27.6" x14ac:dyDescent="0.3">
      <c r="A9" s="6">
        <v>4</v>
      </c>
      <c r="B9" s="21" t="s">
        <v>18</v>
      </c>
      <c r="C9" s="7" t="s">
        <v>35</v>
      </c>
      <c r="D9" s="10" t="s">
        <v>59</v>
      </c>
      <c r="E9" s="3" t="s">
        <v>60</v>
      </c>
      <c r="F9" s="9">
        <v>764373000</v>
      </c>
      <c r="G9" s="9">
        <f>F9</f>
        <v>764373000</v>
      </c>
      <c r="H9" s="9"/>
      <c r="I9" s="3"/>
      <c r="J9" s="5" t="s">
        <v>61</v>
      </c>
      <c r="K9" s="5" t="s">
        <v>64</v>
      </c>
      <c r="L9" s="7"/>
      <c r="M9" s="7"/>
    </row>
    <row r="10" spans="1:13" ht="27.6" x14ac:dyDescent="0.3">
      <c r="A10" s="6">
        <v>5</v>
      </c>
      <c r="B10" s="21" t="s">
        <v>19</v>
      </c>
      <c r="C10" s="7" t="s">
        <v>35</v>
      </c>
      <c r="D10" s="8" t="s">
        <v>57</v>
      </c>
      <c r="E10" s="3" t="s">
        <v>60</v>
      </c>
      <c r="F10" s="9">
        <v>205710000</v>
      </c>
      <c r="G10" s="9">
        <f>F10</f>
        <v>205710000</v>
      </c>
      <c r="H10" s="9"/>
      <c r="I10" s="3"/>
      <c r="J10" s="5" t="s">
        <v>62</v>
      </c>
      <c r="K10" s="5" t="s">
        <v>64</v>
      </c>
      <c r="L10" s="7"/>
      <c r="M10" s="7"/>
    </row>
    <row r="11" spans="1:13" ht="27.6" x14ac:dyDescent="0.3">
      <c r="A11" s="6">
        <v>6</v>
      </c>
      <c r="B11" s="21" t="s">
        <v>36</v>
      </c>
      <c r="C11" s="7" t="s">
        <v>35</v>
      </c>
      <c r="D11" s="22" t="s">
        <v>48</v>
      </c>
      <c r="E11" s="3" t="s">
        <v>60</v>
      </c>
      <c r="F11" s="9">
        <v>748854000</v>
      </c>
      <c r="G11" s="9"/>
      <c r="H11" s="9">
        <f>F11</f>
        <v>748854000</v>
      </c>
      <c r="I11" s="3"/>
      <c r="J11" s="5" t="s">
        <v>61</v>
      </c>
      <c r="K11" s="5" t="s">
        <v>64</v>
      </c>
      <c r="L11" s="7"/>
      <c r="M11" s="7"/>
    </row>
    <row r="12" spans="1:13" ht="27.6" x14ac:dyDescent="0.3">
      <c r="A12" s="6">
        <v>7</v>
      </c>
      <c r="B12" s="21" t="s">
        <v>20</v>
      </c>
      <c r="C12" s="7" t="s">
        <v>35</v>
      </c>
      <c r="D12" s="10" t="s">
        <v>56</v>
      </c>
      <c r="E12" s="3" t="s">
        <v>60</v>
      </c>
      <c r="F12" s="9">
        <v>315000000</v>
      </c>
      <c r="G12" s="9">
        <f>F12</f>
        <v>315000000</v>
      </c>
      <c r="H12" s="9"/>
      <c r="I12" s="3"/>
      <c r="J12" s="5" t="s">
        <v>61</v>
      </c>
      <c r="K12" s="5" t="s">
        <v>64</v>
      </c>
      <c r="L12" s="7"/>
      <c r="M12" s="7"/>
    </row>
    <row r="13" spans="1:13" ht="27.6" x14ac:dyDescent="0.3">
      <c r="A13" s="6">
        <v>8</v>
      </c>
      <c r="B13" s="21" t="s">
        <v>21</v>
      </c>
      <c r="C13" s="7" t="s">
        <v>35</v>
      </c>
      <c r="D13" s="8" t="s">
        <v>59</v>
      </c>
      <c r="E13" s="3" t="s">
        <v>60</v>
      </c>
      <c r="F13" s="9">
        <v>136800000</v>
      </c>
      <c r="G13" s="9"/>
      <c r="H13" s="9">
        <f>F13</f>
        <v>136800000</v>
      </c>
      <c r="I13" s="3"/>
      <c r="J13" s="5" t="s">
        <v>61</v>
      </c>
      <c r="K13" s="5" t="s">
        <v>64</v>
      </c>
      <c r="L13" s="7"/>
      <c r="M13" s="7"/>
    </row>
    <row r="14" spans="1:13" ht="27.6" x14ac:dyDescent="0.3">
      <c r="A14" s="6">
        <v>9</v>
      </c>
      <c r="B14" s="23" t="s">
        <v>22</v>
      </c>
      <c r="C14" s="7" t="s">
        <v>35</v>
      </c>
      <c r="D14" s="22" t="s">
        <v>46</v>
      </c>
      <c r="E14" s="3" t="s">
        <v>60</v>
      </c>
      <c r="F14" s="9">
        <v>3336559000</v>
      </c>
      <c r="G14" s="9"/>
      <c r="H14" s="9">
        <f>F14</f>
        <v>3336559000</v>
      </c>
      <c r="I14" s="3"/>
      <c r="J14" s="5" t="s">
        <v>61</v>
      </c>
      <c r="K14" s="5" t="s">
        <v>65</v>
      </c>
      <c r="L14" s="7"/>
      <c r="M14" s="7"/>
    </row>
    <row r="15" spans="1:13" ht="28.2" x14ac:dyDescent="0.3">
      <c r="A15" s="6">
        <v>10</v>
      </c>
      <c r="B15" s="21" t="s">
        <v>23</v>
      </c>
      <c r="C15" s="7" t="s">
        <v>35</v>
      </c>
      <c r="D15" s="8" t="s">
        <v>39</v>
      </c>
      <c r="E15" s="3" t="s">
        <v>60</v>
      </c>
      <c r="F15" s="9">
        <f>G15</f>
        <v>450000000</v>
      </c>
      <c r="G15" s="9">
        <v>450000000</v>
      </c>
      <c r="H15" s="9"/>
      <c r="I15" s="3"/>
      <c r="J15" s="5" t="s">
        <v>61</v>
      </c>
      <c r="K15" s="5" t="s">
        <v>64</v>
      </c>
      <c r="L15" s="7"/>
      <c r="M15" s="7"/>
    </row>
    <row r="16" spans="1:13" ht="27.6" x14ac:dyDescent="0.3">
      <c r="A16" s="6">
        <v>11</v>
      </c>
      <c r="B16" s="21" t="s">
        <v>24</v>
      </c>
      <c r="C16" s="7" t="s">
        <v>35</v>
      </c>
      <c r="D16" s="22" t="s">
        <v>40</v>
      </c>
      <c r="E16" s="3" t="s">
        <v>60</v>
      </c>
      <c r="F16" s="9">
        <v>1522767000</v>
      </c>
      <c r="G16" s="9">
        <v>1200000000</v>
      </c>
      <c r="H16" s="9">
        <f>F16-G16</f>
        <v>322767000</v>
      </c>
      <c r="I16" s="3"/>
      <c r="J16" s="5" t="s">
        <v>61</v>
      </c>
      <c r="K16" s="5" t="s">
        <v>64</v>
      </c>
      <c r="L16" s="7"/>
      <c r="M16" s="7"/>
    </row>
    <row r="17" spans="1:13" ht="28.2" x14ac:dyDescent="0.3">
      <c r="A17" s="6">
        <v>12</v>
      </c>
      <c r="B17" s="21" t="s">
        <v>25</v>
      </c>
      <c r="C17" s="7" t="s">
        <v>35</v>
      </c>
      <c r="D17" s="8" t="s">
        <v>40</v>
      </c>
      <c r="E17" s="3" t="s">
        <v>60</v>
      </c>
      <c r="F17" s="9">
        <v>1200000000</v>
      </c>
      <c r="G17" s="9">
        <v>400000000</v>
      </c>
      <c r="H17" s="9">
        <f>F17-G17</f>
        <v>800000000</v>
      </c>
      <c r="I17" s="3"/>
      <c r="J17" s="5" t="s">
        <v>61</v>
      </c>
      <c r="K17" s="5" t="s">
        <v>64</v>
      </c>
      <c r="L17" s="7"/>
      <c r="M17" s="7"/>
    </row>
    <row r="18" spans="1:13" ht="28.2" x14ac:dyDescent="0.3">
      <c r="A18" s="6">
        <v>13</v>
      </c>
      <c r="B18" s="21" t="s">
        <v>26</v>
      </c>
      <c r="C18" s="7" t="s">
        <v>35</v>
      </c>
      <c r="D18" s="8" t="s">
        <v>37</v>
      </c>
      <c r="E18" s="3" t="s">
        <v>60</v>
      </c>
      <c r="F18" s="9">
        <v>417183000</v>
      </c>
      <c r="G18" s="9"/>
      <c r="H18" s="9">
        <v>450000000</v>
      </c>
      <c r="I18" s="3"/>
      <c r="J18" s="5" t="s">
        <v>61</v>
      </c>
      <c r="K18" s="5" t="s">
        <v>64</v>
      </c>
      <c r="L18" s="7"/>
      <c r="M18" s="7"/>
    </row>
    <row r="19" spans="1:13" s="29" customFormat="1" ht="27.6" x14ac:dyDescent="0.3">
      <c r="A19" s="6">
        <v>14</v>
      </c>
      <c r="B19" s="21" t="s">
        <v>34</v>
      </c>
      <c r="C19" s="21" t="s">
        <v>35</v>
      </c>
      <c r="D19" s="22" t="s">
        <v>42</v>
      </c>
      <c r="E19" s="26" t="s">
        <v>60</v>
      </c>
      <c r="F19" s="27">
        <v>2012799000</v>
      </c>
      <c r="G19" s="27"/>
      <c r="H19" s="27">
        <f>F19</f>
        <v>2012799000</v>
      </c>
      <c r="I19" s="26"/>
      <c r="J19" s="28" t="s">
        <v>61</v>
      </c>
      <c r="K19" s="28" t="s">
        <v>66</v>
      </c>
      <c r="L19" s="21"/>
      <c r="M19" s="21"/>
    </row>
    <row r="20" spans="1:13" ht="27.6" x14ac:dyDescent="0.3">
      <c r="A20" s="6">
        <v>15</v>
      </c>
      <c r="B20" s="21" t="s">
        <v>27</v>
      </c>
      <c r="C20" s="7" t="s">
        <v>35</v>
      </c>
      <c r="D20" s="10" t="s">
        <v>55</v>
      </c>
      <c r="E20" s="3" t="s">
        <v>60</v>
      </c>
      <c r="F20" s="9">
        <v>6807282000</v>
      </c>
      <c r="G20" s="9"/>
      <c r="H20" s="9">
        <f>F20</f>
        <v>6807282000</v>
      </c>
      <c r="I20" s="3"/>
      <c r="J20" s="5" t="s">
        <v>61</v>
      </c>
      <c r="K20" s="5" t="s">
        <v>67</v>
      </c>
      <c r="L20" s="7"/>
      <c r="M20" s="7"/>
    </row>
    <row r="21" spans="1:13" ht="27.6" x14ac:dyDescent="0.3">
      <c r="A21" s="6">
        <v>16</v>
      </c>
      <c r="B21" s="21" t="s">
        <v>28</v>
      </c>
      <c r="C21" s="7" t="s">
        <v>35</v>
      </c>
      <c r="D21" s="22" t="s">
        <v>47</v>
      </c>
      <c r="E21" s="3" t="s">
        <v>60</v>
      </c>
      <c r="F21" s="9">
        <v>9700000000</v>
      </c>
      <c r="G21" s="9">
        <f>F21</f>
        <v>9700000000</v>
      </c>
      <c r="H21" s="9"/>
      <c r="I21" s="3"/>
      <c r="J21" s="5" t="s">
        <v>63</v>
      </c>
      <c r="K21" s="5" t="s">
        <v>68</v>
      </c>
      <c r="L21" s="7"/>
      <c r="M21" s="7"/>
    </row>
    <row r="22" spans="1:13" ht="27.6" x14ac:dyDescent="0.3">
      <c r="A22" s="6">
        <v>17</v>
      </c>
      <c r="B22" s="21" t="s">
        <v>29</v>
      </c>
      <c r="C22" s="7" t="s">
        <v>35</v>
      </c>
      <c r="D22" s="22" t="s">
        <v>38</v>
      </c>
      <c r="E22" s="3" t="s">
        <v>60</v>
      </c>
      <c r="F22" s="9">
        <v>1500000000</v>
      </c>
      <c r="G22" s="9"/>
      <c r="H22" s="9">
        <f>F22</f>
        <v>1500000000</v>
      </c>
      <c r="I22" s="3"/>
      <c r="J22" s="5" t="s">
        <v>61</v>
      </c>
      <c r="K22" s="5" t="s">
        <v>64</v>
      </c>
      <c r="L22" s="7"/>
      <c r="M22" s="7"/>
    </row>
    <row r="23" spans="1:13" ht="28.2" x14ac:dyDescent="0.3">
      <c r="A23" s="6">
        <v>18</v>
      </c>
      <c r="B23" s="21" t="s">
        <v>30</v>
      </c>
      <c r="C23" s="7" t="s">
        <v>35</v>
      </c>
      <c r="D23" s="7" t="s">
        <v>41</v>
      </c>
      <c r="E23" s="3" t="s">
        <v>60</v>
      </c>
      <c r="F23" s="9">
        <v>3322553000</v>
      </c>
      <c r="G23" s="9">
        <f>F23</f>
        <v>3322553000</v>
      </c>
      <c r="H23" s="9"/>
      <c r="I23" s="3"/>
      <c r="J23" s="5" t="s">
        <v>61</v>
      </c>
      <c r="K23" s="5" t="s">
        <v>69</v>
      </c>
      <c r="L23" s="7"/>
      <c r="M23" s="7"/>
    </row>
    <row r="24" spans="1:13" ht="27.6" x14ac:dyDescent="0.3">
      <c r="A24" s="6">
        <v>19</v>
      </c>
      <c r="B24" s="21" t="s">
        <v>31</v>
      </c>
      <c r="C24" s="7" t="s">
        <v>35</v>
      </c>
      <c r="D24" s="22" t="s">
        <v>43</v>
      </c>
      <c r="E24" s="3" t="s">
        <v>60</v>
      </c>
      <c r="F24" s="9">
        <v>5466939000</v>
      </c>
      <c r="G24" s="9"/>
      <c r="H24" s="9">
        <f>F24</f>
        <v>5466939000</v>
      </c>
      <c r="I24" s="3"/>
      <c r="J24" s="5" t="s">
        <v>62</v>
      </c>
      <c r="K24" s="5" t="s">
        <v>70</v>
      </c>
      <c r="L24" s="7"/>
      <c r="M24" s="7"/>
    </row>
    <row r="25" spans="1:13" ht="27.6" x14ac:dyDescent="0.3">
      <c r="A25" s="6">
        <v>20</v>
      </c>
      <c r="B25" s="21" t="s">
        <v>32</v>
      </c>
      <c r="C25" s="7" t="s">
        <v>35</v>
      </c>
      <c r="D25" s="22" t="s">
        <v>45</v>
      </c>
      <c r="E25" s="3" t="s">
        <v>60</v>
      </c>
      <c r="F25" s="9">
        <v>9370883000</v>
      </c>
      <c r="G25" s="9">
        <f>F25</f>
        <v>9370883000</v>
      </c>
      <c r="H25" s="9"/>
      <c r="I25" s="3"/>
      <c r="J25" s="5" t="s">
        <v>62</v>
      </c>
      <c r="K25" s="5" t="s">
        <v>71</v>
      </c>
      <c r="L25" s="7"/>
      <c r="M25" s="7"/>
    </row>
    <row r="26" spans="1:13" ht="27.6" x14ac:dyDescent="0.3">
      <c r="A26" s="6">
        <v>21</v>
      </c>
      <c r="B26" s="21" t="s">
        <v>33</v>
      </c>
      <c r="C26" s="7" t="s">
        <v>35</v>
      </c>
      <c r="D26" s="22" t="s">
        <v>44</v>
      </c>
      <c r="E26" s="3" t="s">
        <v>60</v>
      </c>
      <c r="F26" s="9">
        <v>9151653000</v>
      </c>
      <c r="G26" s="9">
        <f>F26</f>
        <v>9151653000</v>
      </c>
      <c r="H26" s="9"/>
      <c r="I26" s="3"/>
      <c r="J26" s="5" t="s">
        <v>62</v>
      </c>
      <c r="K26" s="5" t="s">
        <v>69</v>
      </c>
      <c r="L26" s="7"/>
      <c r="M26" s="7"/>
    </row>
    <row r="27" spans="1:13" ht="27.6" x14ac:dyDescent="0.3">
      <c r="A27" s="6">
        <v>22</v>
      </c>
      <c r="B27" s="24" t="s">
        <v>49</v>
      </c>
      <c r="C27" s="7" t="s">
        <v>35</v>
      </c>
      <c r="D27" s="22" t="s">
        <v>50</v>
      </c>
      <c r="E27" s="3" t="s">
        <v>60</v>
      </c>
      <c r="F27" s="9">
        <v>427000000</v>
      </c>
      <c r="G27" s="9"/>
      <c r="H27" s="9">
        <f>F27</f>
        <v>427000000</v>
      </c>
      <c r="I27" s="3"/>
      <c r="J27" s="5" t="s">
        <v>62</v>
      </c>
      <c r="K27" s="5" t="s">
        <v>64</v>
      </c>
      <c r="L27" s="7"/>
      <c r="M27" s="7"/>
    </row>
    <row r="28" spans="1:13" ht="27.6" x14ac:dyDescent="0.3">
      <c r="A28" s="6">
        <v>23</v>
      </c>
      <c r="B28" s="24" t="s">
        <v>51</v>
      </c>
      <c r="C28" s="7" t="s">
        <v>35</v>
      </c>
      <c r="D28" s="22" t="s">
        <v>52</v>
      </c>
      <c r="E28" s="3" t="s">
        <v>60</v>
      </c>
      <c r="F28" s="9">
        <v>750000000</v>
      </c>
      <c r="G28" s="9"/>
      <c r="H28" s="9">
        <f>F28</f>
        <v>750000000</v>
      </c>
      <c r="I28" s="3"/>
      <c r="J28" s="5" t="s">
        <v>63</v>
      </c>
      <c r="K28" s="5" t="s">
        <v>65</v>
      </c>
      <c r="L28" s="7"/>
      <c r="M28" s="7"/>
    </row>
    <row r="29" spans="1:13" ht="27.6" x14ac:dyDescent="0.3">
      <c r="A29" s="6">
        <v>24</v>
      </c>
      <c r="B29" s="24" t="s">
        <v>53</v>
      </c>
      <c r="C29" s="7" t="s">
        <v>35</v>
      </c>
      <c r="D29" s="22" t="s">
        <v>54</v>
      </c>
      <c r="E29" s="3" t="s">
        <v>60</v>
      </c>
      <c r="F29" s="9">
        <v>1834330000</v>
      </c>
      <c r="G29" s="9">
        <v>1300000</v>
      </c>
      <c r="H29" s="9">
        <v>534330000</v>
      </c>
      <c r="I29" s="3"/>
      <c r="J29" s="5" t="s">
        <v>63</v>
      </c>
      <c r="K29" s="5" t="s">
        <v>64</v>
      </c>
      <c r="L29" s="7"/>
      <c r="M29" s="7"/>
    </row>
    <row r="30" spans="1:13" ht="28.2" x14ac:dyDescent="0.3">
      <c r="A30" s="6">
        <v>25</v>
      </c>
      <c r="B30" s="24" t="s">
        <v>75</v>
      </c>
      <c r="C30" s="7" t="s">
        <v>83</v>
      </c>
      <c r="D30" s="7" t="s">
        <v>76</v>
      </c>
      <c r="E30" s="3" t="s">
        <v>60</v>
      </c>
      <c r="F30" s="9">
        <v>5300000000</v>
      </c>
      <c r="G30" s="9"/>
      <c r="H30" s="9"/>
      <c r="I30" s="11">
        <f>F30</f>
        <v>5300000000</v>
      </c>
      <c r="J30" s="5" t="s">
        <v>62</v>
      </c>
      <c r="K30" s="5" t="s">
        <v>64</v>
      </c>
      <c r="L30" s="7"/>
      <c r="M30" s="7"/>
    </row>
    <row r="31" spans="1:13" ht="27.6" x14ac:dyDescent="0.3">
      <c r="A31" s="6">
        <v>26</v>
      </c>
      <c r="B31" s="20" t="s">
        <v>79</v>
      </c>
      <c r="C31" s="7" t="s">
        <v>35</v>
      </c>
      <c r="D31" s="8" t="s">
        <v>55</v>
      </c>
      <c r="E31" s="3" t="s">
        <v>60</v>
      </c>
      <c r="F31" s="9">
        <v>600000000</v>
      </c>
      <c r="G31" s="9"/>
      <c r="H31" s="9">
        <f>F31</f>
        <v>600000000</v>
      </c>
      <c r="I31" s="11"/>
      <c r="J31" s="5" t="s">
        <v>61</v>
      </c>
      <c r="K31" s="5" t="s">
        <v>81</v>
      </c>
      <c r="L31" s="7"/>
      <c r="M31" s="7"/>
    </row>
    <row r="32" spans="1:13" ht="27.6" x14ac:dyDescent="0.3">
      <c r="A32" s="6">
        <v>27</v>
      </c>
      <c r="B32" s="20" t="s">
        <v>82</v>
      </c>
      <c r="C32" s="7" t="s">
        <v>35</v>
      </c>
      <c r="D32" s="8" t="s">
        <v>80</v>
      </c>
      <c r="E32" s="3" t="s">
        <v>60</v>
      </c>
      <c r="F32" s="9">
        <v>1600000000</v>
      </c>
      <c r="G32" s="9">
        <f>F32</f>
        <v>1600000000</v>
      </c>
      <c r="H32" s="9"/>
      <c r="I32" s="11"/>
      <c r="J32" s="5" t="s">
        <v>61</v>
      </c>
      <c r="K32" s="5" t="s">
        <v>66</v>
      </c>
      <c r="L32" s="7"/>
      <c r="M32" s="7"/>
    </row>
    <row r="33" spans="1:13" x14ac:dyDescent="0.3">
      <c r="A33" s="6"/>
      <c r="B33" s="20"/>
      <c r="C33" s="7"/>
      <c r="D33" s="7"/>
      <c r="E33" s="3"/>
      <c r="F33" s="9"/>
      <c r="G33" s="9"/>
      <c r="H33" s="9"/>
      <c r="I33" s="11"/>
      <c r="J33" s="5"/>
      <c r="K33" s="5"/>
      <c r="L33" s="7"/>
      <c r="M33" s="7"/>
    </row>
    <row r="34" spans="1:13" s="19" customFormat="1" ht="34.200000000000003" customHeight="1" x14ac:dyDescent="0.3">
      <c r="A34" s="14"/>
      <c r="B34" s="25" t="s">
        <v>78</v>
      </c>
      <c r="C34" s="15"/>
      <c r="D34" s="15"/>
      <c r="E34" s="16"/>
      <c r="F34" s="17">
        <f>SUM(F6:F32)</f>
        <v>68832587450</v>
      </c>
      <c r="G34" s="17">
        <f>SUM(G6:G32)</f>
        <v>37979061000</v>
      </c>
      <c r="H34" s="17">
        <f>SUM(H6:H32)</f>
        <v>24287643450</v>
      </c>
      <c r="I34" s="17">
        <f>SUM(I6:I32)</f>
        <v>5300000000</v>
      </c>
      <c r="J34" s="18"/>
      <c r="K34" s="18"/>
      <c r="L34" s="15"/>
      <c r="M34" s="15"/>
    </row>
    <row r="35" spans="1:13" ht="31.2" customHeight="1" x14ac:dyDescent="0.3">
      <c r="A35" s="30" t="s">
        <v>77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</row>
    <row r="36" spans="1:13" x14ac:dyDescent="0.3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2"/>
    </row>
    <row r="37" spans="1:13" x14ac:dyDescent="0.3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2"/>
    </row>
    <row r="38" spans="1:13" x14ac:dyDescent="0.3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</sheetData>
  <mergeCells count="11">
    <mergeCell ref="A35:M35"/>
    <mergeCell ref="A2:M2"/>
    <mergeCell ref="A1:M1"/>
    <mergeCell ref="B4:B5"/>
    <mergeCell ref="C4:C5"/>
    <mergeCell ref="D4:D5"/>
    <mergeCell ref="A4:A5"/>
    <mergeCell ref="F4:F5"/>
    <mergeCell ref="L4:L5"/>
    <mergeCell ref="M4:M5"/>
    <mergeCell ref="G4:I4"/>
  </mergeCells>
  <pageMargins left="0.39370078740157483" right="0.19685039370078741" top="0.39370078740157483" bottom="0.3937007874015748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2026-07-30T08:26:14Z</dcterms:modified>
</cp:coreProperties>
</file>