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M 2026\TO CHUC BO MAY\BC BIEN CHE 2026, DE XUAT BIEN CHE 2027\"/>
    </mc:Choice>
  </mc:AlternateContent>
  <xr:revisionPtr revIDLastSave="0" documentId="13_ncr:1_{7376B197-81E5-4912-BF36-780D24D1873F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Kangatang" sheetId="22" state="veryHidden" r:id="rId1"/>
    <sheet name="3A-MN" sheetId="19" r:id="rId2"/>
    <sheet name="3B-TH" sheetId="8" r:id="rId3"/>
    <sheet name="3C-THCS" sheetId="10" r:id="rId4"/>
    <sheet name="PL 7 - THPT" sheetId="18" state="hidden" r:id="rId5"/>
  </sheets>
  <definedNames>
    <definedName name="_xlnm.Print_Titles" localSheetId="1">'3A-MN'!$4:$5</definedName>
    <definedName name="_xlnm.Print_Titles" localSheetId="3">'3C-THCS'!$3:$4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C7" i="10"/>
  <c r="D9" i="8"/>
  <c r="E9" i="8"/>
  <c r="F9" i="8"/>
  <c r="G9" i="8"/>
  <c r="H9" i="8"/>
  <c r="I9" i="8"/>
  <c r="J9" i="8"/>
  <c r="K9" i="8"/>
  <c r="C9" i="8"/>
  <c r="D9" i="19"/>
  <c r="E9" i="19"/>
  <c r="F9" i="19"/>
  <c r="G9" i="19"/>
  <c r="H9" i="19"/>
  <c r="I9" i="19"/>
  <c r="J9" i="19"/>
  <c r="K9" i="19"/>
  <c r="C9" i="19"/>
  <c r="M7" i="8"/>
  <c r="M8" i="8"/>
  <c r="M6" i="8"/>
  <c r="L6" i="8"/>
  <c r="O6" i="10"/>
  <c r="O5" i="10"/>
  <c r="O7" i="10" s="1"/>
  <c r="N6" i="10"/>
  <c r="N7" i="10" s="1"/>
  <c r="N5" i="10"/>
  <c r="L7" i="8"/>
  <c r="L8" i="8"/>
  <c r="K8" i="19"/>
  <c r="J8" i="19"/>
  <c r="K7" i="19"/>
  <c r="J7" i="19"/>
  <c r="K6" i="19"/>
  <c r="J6" i="19"/>
  <c r="L9" i="8" l="1"/>
  <c r="M9" i="8"/>
  <c r="N8" i="18"/>
  <c r="M8" i="18"/>
  <c r="O8" i="18" s="1"/>
  <c r="P8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J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bằng định mức tối đa theo TT 20</t>
        </r>
      </text>
    </comment>
  </commentList>
</comments>
</file>

<file path=xl/sharedStrings.xml><?xml version="1.0" encoding="utf-8"?>
<sst xmlns="http://schemas.openxmlformats.org/spreadsheetml/2006/main" count="111" uniqueCount="40">
  <si>
    <t>TT</t>
  </si>
  <si>
    <t>Đơn vị</t>
  </si>
  <si>
    <t>Quản lý</t>
  </si>
  <si>
    <t>Giáo viên</t>
  </si>
  <si>
    <t>Tổng cộng</t>
  </si>
  <si>
    <t>Hiện có</t>
  </si>
  <si>
    <t>Số trường</t>
  </si>
  <si>
    <t>Đội</t>
  </si>
  <si>
    <t>Tổng biên chế</t>
  </si>
  <si>
    <t>PHỤ LỤC VII</t>
  </si>
  <si>
    <t>Số lượng người làm việc tại các trường trung học phổ thông</t>
  </si>
  <si>
    <t>HĐ 111</t>
  </si>
  <si>
    <t>Kế hoạch 2025-2026</t>
  </si>
  <si>
    <t>Kế hoạch học sinh 2025</t>
  </si>
  <si>
    <t>Học sinh</t>
  </si>
  <si>
    <t>Thiết bị, thí nghiệm</t>
  </si>
  <si>
    <t>Nhóm VTVL chuyên môn dùng chung</t>
  </si>
  <si>
    <t>Giáo vụ</t>
  </si>
  <si>
    <t>Các trường THPT trực thuộc Sở Giáo dục và Đào tạo</t>
  </si>
  <si>
    <t>Chuyên môn dùng chung</t>
  </si>
  <si>
    <t>KẾ HOẠCH NĂM HỌC 2025-2026</t>
  </si>
  <si>
    <t>Ghi chú</t>
  </si>
  <si>
    <t>Giao</t>
  </si>
  <si>
    <t>vùng 1</t>
  </si>
  <si>
    <t>Số giao hiện nay</t>
  </si>
  <si>
    <t>Trường Mầm non Kỳ Xuân</t>
  </si>
  <si>
    <t>Trường Mầm non Kỳ Phong</t>
  </si>
  <si>
    <t>Trường Mầm non Kỳ Bắc</t>
  </si>
  <si>
    <t>Trường TH Kỳ Xuân</t>
  </si>
  <si>
    <t>Trường TH Kỳ Phong</t>
  </si>
  <si>
    <t>Trường TH Kỳ Bắc</t>
  </si>
  <si>
    <t>Trường THCS Phong Bắc</t>
  </si>
  <si>
    <t>Trường THCS Kỳ Xuân</t>
  </si>
  <si>
    <t>ỦY BAN NHÂN DÂN
XÃ KỲ XUÂN</t>
  </si>
  <si>
    <r>
      <t xml:space="preserve">BÁO CÁO BIÊN CHẾ BẬC HỌC MẦM NON
</t>
    </r>
    <r>
      <rPr>
        <i/>
        <sz val="13"/>
        <rFont val="Times New Roman"/>
        <family val="1"/>
      </rPr>
      <t>(Kèm theo Báo cáo số       /BC-UBND ngày    /6/2026 của UBND xã)</t>
    </r>
  </si>
  <si>
    <t>Đến 01/7/2026 có 01 giáo viên nghỉ hưu theo chế độ</t>
  </si>
  <si>
    <t>ỦY BAN NHÂN DÂN XÃ</t>
  </si>
  <si>
    <r>
      <t xml:space="preserve">BÁO CÁO BIÊN CHẾ BẬC HỌC TIỂU HỌC 
</t>
    </r>
    <r>
      <rPr>
        <i/>
        <sz val="14"/>
        <color rgb="FF000000"/>
        <rFont val="Times New Roman"/>
        <family val="1"/>
      </rPr>
      <t>(Kèm theo Báo cáo số       /BC-UBND ngày    /6/2026 của UBND xã)</t>
    </r>
  </si>
  <si>
    <t>TỔNG</t>
  </si>
  <si>
    <r>
      <t xml:space="preserve">BÁO CÁO BIÊN CHẾ BẬC HỌC TRUNG HỌC CƠ SỞ
</t>
    </r>
    <r>
      <rPr>
        <i/>
        <sz val="12"/>
        <color rgb="FF000000"/>
        <rFont val="Times New Roman"/>
        <family val="1"/>
      </rPr>
      <t>(Kèm theo Báo cáo số       /BC-UBND ngày    /6/2026 của UBND xã)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</si>
</sst>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7">
    <font>
      <sz val="11"/>
      <color theme="1"/>
      <name val="Calibri"/>
      <charset val="134"/>
      <scheme val="minor"/>
    </font>
    <font>
      <sz val="12"/>
      <color theme="1"/>
      <name val="Times New Roman"/>
      <family val="1"/>
    </font>
    <font>
      <sz val="12"/>
      <color indexed="8"/>
      <name val="Calibri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.VnTime"/>
      <family val="2"/>
    </font>
    <font>
      <b/>
      <sz val="10"/>
      <name val="Times New Roman"/>
      <family val="1"/>
    </font>
    <font>
      <b/>
      <sz val="12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6"/>
      <name val="Times New Roman"/>
      <family val="1"/>
    </font>
    <font>
      <sz val="9"/>
      <color indexed="8"/>
      <name val="Calibri"/>
      <family val="2"/>
    </font>
    <font>
      <b/>
      <sz val="12"/>
      <name val="Times New Roman"/>
      <family val="1"/>
    </font>
    <font>
      <sz val="11"/>
      <name val="Times New Roman"/>
      <family val="1"/>
    </font>
    <font>
      <i/>
      <sz val="12"/>
      <color indexed="8"/>
      <name val="Times New Roman"/>
      <family val="1"/>
    </font>
    <font>
      <sz val="14"/>
      <name val=".VnTime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name val=".VnTime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9"/>
      <color rgb="FFFF0000"/>
      <name val="Calibri"/>
      <family val="2"/>
    </font>
    <font>
      <sz val="8"/>
      <name val="Calibri"/>
      <family val="2"/>
    </font>
    <font>
      <b/>
      <sz val="13"/>
      <name val="Times New Roman"/>
      <family val="1"/>
    </font>
    <font>
      <b/>
      <sz val="12"/>
      <name val="Calibri"/>
      <family val="2"/>
      <scheme val="minor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  <font>
      <sz val="10"/>
      <name val="Calibri"/>
      <family val="2"/>
      <scheme val="minor"/>
    </font>
    <font>
      <sz val="8"/>
      <color indexed="8"/>
      <name val="Times New Roman"/>
      <family val="1"/>
    </font>
    <font>
      <b/>
      <sz val="14"/>
      <color indexed="8"/>
      <name val="Times New Roman"/>
      <family val="1"/>
    </font>
    <font>
      <i/>
      <sz val="13"/>
      <name val="Times New Roman"/>
      <family val="1"/>
    </font>
    <font>
      <b/>
      <sz val="11"/>
      <name val="Times New Roman"/>
      <family val="1"/>
    </font>
    <font>
      <i/>
      <sz val="14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7" fillId="0" borderId="0"/>
    <xf numFmtId="0" fontId="18" fillId="0" borderId="0"/>
    <xf numFmtId="0" fontId="1" fillId="0" borderId="0"/>
    <xf numFmtId="0" fontId="18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5" fillId="0" borderId="0"/>
    <xf numFmtId="0" fontId="10" fillId="0" borderId="0"/>
    <xf numFmtId="164" fontId="19" fillId="0" borderId="0" applyFont="0" applyFill="0" applyBorder="0" applyAlignment="0" applyProtection="0"/>
    <xf numFmtId="0" fontId="21" fillId="0" borderId="0"/>
    <xf numFmtId="0" fontId="5" fillId="0" borderId="0"/>
    <xf numFmtId="0" fontId="17" fillId="0" borderId="0"/>
  </cellStyleXfs>
  <cellXfs count="98">
    <xf numFmtId="0" fontId="0" fillId="0" borderId="0" xfId="0"/>
    <xf numFmtId="0" fontId="2" fillId="0" borderId="0" xfId="0" applyFont="1"/>
    <xf numFmtId="0" fontId="3" fillId="0" borderId="0" xfId="7" applyFont="1" applyProtection="1">
      <protection locked="0"/>
    </xf>
    <xf numFmtId="0" fontId="12" fillId="0" borderId="0" xfId="7" applyFont="1" applyProtection="1">
      <protection locked="0"/>
    </xf>
    <xf numFmtId="0" fontId="13" fillId="0" borderId="0" xfId="0" applyFont="1"/>
    <xf numFmtId="0" fontId="16" fillId="0" borderId="0" xfId="4" applyFont="1" applyAlignment="1">
      <alignment horizontal="center" vertical="center"/>
    </xf>
    <xf numFmtId="0" fontId="25" fillId="0" borderId="0" xfId="0" applyFont="1"/>
    <xf numFmtId="0" fontId="27" fillId="0" borderId="0" xfId="0" applyFont="1"/>
    <xf numFmtId="0" fontId="28" fillId="0" borderId="1" xfId="0" applyFont="1" applyBorder="1" applyAlignment="1">
      <alignment horizontal="center" vertical="center" wrapText="1"/>
    </xf>
    <xf numFmtId="165" fontId="15" fillId="0" borderId="1" xfId="9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9" fillId="2" borderId="1" xfId="4" applyFont="1" applyFill="1" applyBorder="1" applyAlignment="1">
      <alignment vertical="center" wrapText="1"/>
    </xf>
    <xf numFmtId="0" fontId="29" fillId="2" borderId="1" xfId="4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5" fontId="15" fillId="0" borderId="1" xfId="9" applyNumberFormat="1" applyFont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0" xfId="4" applyFont="1" applyAlignment="1">
      <alignment horizontal="center" vertical="center" wrapText="1"/>
    </xf>
    <xf numFmtId="0" fontId="31" fillId="0" borderId="0" xfId="0" applyFont="1"/>
    <xf numFmtId="0" fontId="32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3" fillId="0" borderId="0" xfId="0" applyFont="1"/>
    <xf numFmtId="0" fontId="34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5" fontId="7" fillId="0" borderId="0" xfId="9" applyNumberFormat="1" applyFont="1" applyFill="1" applyBorder="1" applyAlignment="1">
      <alignment horizontal="center" vertical="center"/>
    </xf>
    <xf numFmtId="165" fontId="4" fillId="0" borderId="0" xfId="9" applyNumberFormat="1" applyFont="1" applyFill="1" applyBorder="1" applyAlignment="1">
      <alignment horizontal="center" vertical="center"/>
    </xf>
    <xf numFmtId="165" fontId="13" fillId="0" borderId="0" xfId="9" applyNumberFormat="1" applyFont="1" applyFill="1"/>
    <xf numFmtId="165" fontId="20" fillId="0" borderId="0" xfId="9" applyNumberFormat="1" applyFont="1" applyFill="1" applyBorder="1" applyAlignment="1">
      <alignment horizontal="center" vertical="center" wrapText="1"/>
    </xf>
    <xf numFmtId="165" fontId="22" fillId="0" borderId="0" xfId="9" applyNumberFormat="1" applyFont="1" applyFill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165" fontId="3" fillId="0" borderId="4" xfId="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5" fontId="3" fillId="0" borderId="1" xfId="9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165" fontId="14" fillId="0" borderId="1" xfId="9" applyNumberFormat="1" applyFont="1" applyFill="1" applyBorder="1" applyAlignment="1">
      <alignment horizontal="center" vertical="center" wrapText="1"/>
    </xf>
    <xf numFmtId="165" fontId="14" fillId="0" borderId="3" xfId="9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165" fontId="4" fillId="0" borderId="1" xfId="9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1" xfId="9" applyNumberFormat="1" applyFont="1" applyFill="1" applyBorder="1" applyAlignment="1">
      <alignment vertical="center"/>
    </xf>
    <xf numFmtId="1" fontId="3" fillId="0" borderId="1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4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5" fontId="14" fillId="0" borderId="1" xfId="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165" fontId="14" fillId="0" borderId="0" xfId="9" applyNumberFormat="1" applyFont="1" applyFill="1" applyAlignment="1">
      <alignment horizontal="center" vertical="center" wrapText="1"/>
    </xf>
    <xf numFmtId="0" fontId="35" fillId="0" borderId="0" xfId="4" applyFont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165" fontId="7" fillId="0" borderId="0" xfId="9" applyNumberFormat="1" applyFont="1" applyFill="1" applyAlignment="1">
      <alignment horizontal="center"/>
    </xf>
    <xf numFmtId="165" fontId="14" fillId="0" borderId="4" xfId="9" applyNumberFormat="1" applyFont="1" applyFill="1" applyBorder="1" applyAlignment="1">
      <alignment horizontal="center" vertical="center" wrapText="1"/>
    </xf>
    <xf numFmtId="165" fontId="14" fillId="0" borderId="11" xfId="9" applyNumberFormat="1" applyFont="1" applyFill="1" applyBorder="1" applyAlignment="1">
      <alignment horizontal="center" vertical="center" wrapText="1"/>
    </xf>
    <xf numFmtId="165" fontId="14" fillId="0" borderId="5" xfId="9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9" fillId="0" borderId="0" xfId="7" applyFont="1" applyAlignment="1" applyProtection="1">
      <alignment horizontal="center" vertical="center"/>
      <protection locked="0"/>
    </xf>
    <xf numFmtId="0" fontId="11" fillId="0" borderId="1" xfId="4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4" applyFont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 wrapText="1"/>
    </xf>
    <xf numFmtId="0" fontId="11" fillId="0" borderId="9" xfId="4" applyFont="1" applyBorder="1" applyAlignment="1">
      <alignment horizontal="center" vertical="center" wrapText="1"/>
    </xf>
    <xf numFmtId="0" fontId="11" fillId="0" borderId="10" xfId="4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center" vertical="center" wrapText="1"/>
    </xf>
    <xf numFmtId="0" fontId="6" fillId="0" borderId="6" xfId="11" applyFont="1" applyBorder="1" applyAlignment="1" applyProtection="1">
      <alignment horizontal="center" vertical="center" wrapText="1"/>
      <protection locked="0"/>
    </xf>
    <xf numFmtId="0" fontId="6" fillId="0" borderId="8" xfId="11" applyFont="1" applyBorder="1" applyAlignment="1" applyProtection="1">
      <alignment horizontal="center" vertical="center" wrapText="1"/>
      <protection locked="0"/>
    </xf>
    <xf numFmtId="0" fontId="6" fillId="0" borderId="9" xfId="11" applyFont="1" applyBorder="1" applyAlignment="1" applyProtection="1">
      <alignment horizontal="center" vertical="center" wrapText="1"/>
      <protection locked="0"/>
    </xf>
    <xf numFmtId="0" fontId="6" fillId="0" borderId="10" xfId="11" applyFont="1" applyBorder="1" applyAlignment="1" applyProtection="1">
      <alignment horizontal="center" vertical="center" wrapText="1"/>
      <protection locked="0"/>
    </xf>
    <xf numFmtId="0" fontId="6" fillId="0" borderId="6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9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6" xfId="10" applyFont="1" applyBorder="1" applyAlignment="1">
      <alignment horizontal="center" vertical="center" wrapText="1"/>
    </xf>
    <xf numFmtId="0" fontId="6" fillId="0" borderId="7" xfId="10" applyFont="1" applyBorder="1" applyAlignment="1">
      <alignment horizontal="center" vertical="center" wrapText="1"/>
    </xf>
    <xf numFmtId="0" fontId="6" fillId="0" borderId="9" xfId="10" applyFont="1" applyBorder="1" applyAlignment="1">
      <alignment horizontal="center" vertical="center" wrapText="1"/>
    </xf>
    <xf numFmtId="0" fontId="6" fillId="0" borderId="2" xfId="10" applyFont="1" applyBorder="1" applyAlignment="1">
      <alignment horizontal="center" vertical="center" wrapText="1"/>
    </xf>
    <xf numFmtId="0" fontId="6" fillId="0" borderId="7" xfId="11" applyFont="1" applyBorder="1" applyAlignment="1" applyProtection="1">
      <alignment horizontal="center" vertical="center" wrapText="1"/>
      <protection locked="0"/>
    </xf>
    <xf numFmtId="0" fontId="6" fillId="0" borderId="2" xfId="11" applyFont="1" applyBorder="1" applyAlignment="1" applyProtection="1">
      <alignment horizontal="center" vertical="center" wrapText="1"/>
      <protection locked="0"/>
    </xf>
  </cellXfs>
  <cellStyles count="13">
    <cellStyle name="Comma" xfId="9" builtinId="3"/>
    <cellStyle name="Comma 2 2" xfId="5" xr:uid="{00000000-0005-0000-0000-000001000000}"/>
    <cellStyle name="Comma 7" xfId="6" xr:uid="{00000000-0005-0000-0000-000002000000}"/>
    <cellStyle name="Normal" xfId="0" builtinId="0"/>
    <cellStyle name="Normal 2" xfId="3" xr:uid="{00000000-0005-0000-0000-000004000000}"/>
    <cellStyle name="Normal 2 2 3" xfId="11" xr:uid="{00000000-0005-0000-0000-000005000000}"/>
    <cellStyle name="Normal 2 2 4" xfId="7" xr:uid="{00000000-0005-0000-0000-000006000000}"/>
    <cellStyle name="Normal 3" xfId="4" xr:uid="{00000000-0005-0000-0000-000007000000}"/>
    <cellStyle name="Normal 3 2" xfId="12" xr:uid="{00000000-0005-0000-0000-000008000000}"/>
    <cellStyle name="Normal 39" xfId="8" xr:uid="{00000000-0005-0000-0000-000009000000}"/>
    <cellStyle name="Normal 4" xfId="2" xr:uid="{00000000-0005-0000-0000-00000A000000}"/>
    <cellStyle name="Normal 73" xfId="1" xr:uid="{00000000-0005-0000-0000-00000B000000}"/>
    <cellStyle name="Normal_Mau KH_PT_10-11" xfId="10" xr:uid="{00000000-0005-0000-0000-00000C000000}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701040</xdr:colOff>
      <xdr:row>1</xdr:row>
      <xdr:rowOff>7620</xdr:rowOff>
    </xdr:from>
    <xdr:to>
      <xdr:col>1</xdr:col>
      <xdr:colOff>1249680</xdr:colOff>
      <xdr:row>1</xdr:row>
      <xdr:rowOff>7620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6D68F93-FD42-8DFC-F5D7-E0CA079E0D44}"/>
            </a:ext>
          </a:extLst>
        </xdr:cNvPr>
        <xdr:cNvCxnSpPr/>
      </xdr:nvCxnSpPr>
      <xdr:spPr>
        <a:xfrm>
          <a:off x="1219200" y="472440"/>
          <a:ext cx="548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411480</xdr:colOff>
      <xdr:row>1</xdr:row>
      <xdr:rowOff>15240</xdr:rowOff>
    </xdr:from>
    <xdr:to>
      <xdr:col>1</xdr:col>
      <xdr:colOff>937260</xdr:colOff>
      <xdr:row>1</xdr:row>
      <xdr:rowOff>15240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871D5EE-7BF2-7554-7E36-EDA83AA5743A}"/>
            </a:ext>
          </a:extLst>
        </xdr:cNvPr>
        <xdr:cNvCxnSpPr/>
      </xdr:nvCxnSpPr>
      <xdr:spPr>
        <a:xfrm>
          <a:off x="792480" y="1150620"/>
          <a:ext cx="5257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1</xdr:row>
      <xdr:rowOff>7620</xdr:rowOff>
    </xdr:from>
    <xdr:to>
      <xdr:col>1</xdr:col>
      <xdr:colOff>1089660</xdr:colOff>
      <xdr:row>1</xdr:row>
      <xdr:rowOff>7620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503179D-7CF9-D971-59A3-1F9571EE50FE}"/>
            </a:ext>
          </a:extLst>
        </xdr:cNvPr>
        <xdr:cNvCxnSpPr/>
      </xdr:nvCxnSpPr>
      <xdr:spPr>
        <a:xfrm>
          <a:off x="914400" y="457200"/>
          <a:ext cx="4876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L11"/>
  <sheetViews>
    <sheetView tabSelected="1" zoomScaleNormal="100" workbookViewId="0">
      <pane ySplit="5" topLeftCell="A6" activePane="bottomLeft" state="frozen"/>
      <selection pane="bottomLeft" activeCell="K6" sqref="K6"/>
    </sheetView>
  </sheetViews>
  <sheetFormatPr defaultColWidth="9.109375" defaultRowHeight="13.8"/>
  <cols>
    <col min="1" max="1" width="7.5546875" style="18" customWidth="1"/>
    <col min="2" max="2" width="24.5546875" style="40" customWidth="1"/>
    <col min="3" max="3" width="11.5546875" style="18" customWidth="1"/>
    <col min="4" max="4" width="9" style="31" customWidth="1"/>
    <col min="5" max="5" width="8.109375" style="31" customWidth="1"/>
    <col min="6" max="6" width="6.88671875" style="31" customWidth="1"/>
    <col min="7" max="7" width="7.33203125" style="31" customWidth="1"/>
    <col min="8" max="8" width="8.44140625" style="31" customWidth="1"/>
    <col min="9" max="10" width="9" style="31" customWidth="1"/>
    <col min="11" max="11" width="7.88671875" style="31" customWidth="1"/>
    <col min="12" max="12" width="18.44140625" style="18" customWidth="1"/>
    <col min="13" max="13" width="23.44140625" style="18" customWidth="1"/>
    <col min="14" max="16384" width="9.109375" style="18"/>
  </cols>
  <sheetData>
    <row r="1" spans="1:12" ht="36.6" customHeight="1">
      <c r="A1" s="56" t="s">
        <v>33</v>
      </c>
      <c r="B1" s="56"/>
      <c r="C1" s="56"/>
    </row>
    <row r="2" spans="1:12" s="24" customFormat="1" ht="42.6" customHeight="1">
      <c r="A2" s="63" t="s">
        <v>34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s="24" customFormat="1" ht="17.25" customHeight="1">
      <c r="B3" s="39"/>
      <c r="C3" s="19"/>
      <c r="D3" s="30"/>
      <c r="E3" s="30"/>
      <c r="F3" s="30"/>
      <c r="G3" s="30"/>
      <c r="H3" s="30"/>
      <c r="I3" s="30"/>
      <c r="J3" s="30"/>
      <c r="K3" s="30"/>
    </row>
    <row r="4" spans="1:12" s="25" customFormat="1" ht="34.799999999999997" customHeight="1">
      <c r="A4" s="59" t="s">
        <v>0</v>
      </c>
      <c r="B4" s="60" t="s">
        <v>1</v>
      </c>
      <c r="C4" s="61" t="s">
        <v>6</v>
      </c>
      <c r="D4" s="58" t="s">
        <v>2</v>
      </c>
      <c r="E4" s="58"/>
      <c r="F4" s="58" t="s">
        <v>3</v>
      </c>
      <c r="G4" s="58"/>
      <c r="H4" s="58" t="s">
        <v>19</v>
      </c>
      <c r="I4" s="58"/>
      <c r="J4" s="58" t="s">
        <v>4</v>
      </c>
      <c r="K4" s="58"/>
      <c r="L4" s="64" t="s">
        <v>21</v>
      </c>
    </row>
    <row r="5" spans="1:12" s="25" customFormat="1" ht="73.2" customHeight="1">
      <c r="A5" s="59"/>
      <c r="B5" s="60"/>
      <c r="C5" s="61"/>
      <c r="D5" s="43" t="s">
        <v>5</v>
      </c>
      <c r="E5" s="43" t="s">
        <v>24</v>
      </c>
      <c r="F5" s="43" t="s">
        <v>5</v>
      </c>
      <c r="G5" s="43" t="s">
        <v>24</v>
      </c>
      <c r="H5" s="43" t="s">
        <v>5</v>
      </c>
      <c r="I5" s="43" t="s">
        <v>24</v>
      </c>
      <c r="J5" s="43" t="s">
        <v>5</v>
      </c>
      <c r="K5" s="43" t="s">
        <v>22</v>
      </c>
      <c r="L5" s="64"/>
    </row>
    <row r="6" spans="1:12" s="24" customFormat="1" ht="32.4" customHeight="1">
      <c r="A6" s="36">
        <v>1</v>
      </c>
      <c r="B6" s="45" t="s">
        <v>27</v>
      </c>
      <c r="C6" s="36">
        <v>1</v>
      </c>
      <c r="D6" s="35">
        <v>3</v>
      </c>
      <c r="E6" s="35">
        <v>3</v>
      </c>
      <c r="F6" s="35">
        <v>24</v>
      </c>
      <c r="G6" s="35">
        <v>24</v>
      </c>
      <c r="H6" s="35">
        <v>1</v>
      </c>
      <c r="I6" s="35">
        <v>1</v>
      </c>
      <c r="J6" s="35">
        <f t="shared" ref="J6:K8" si="0">D6+F6+H6</f>
        <v>28</v>
      </c>
      <c r="K6" s="35">
        <f t="shared" si="0"/>
        <v>28</v>
      </c>
      <c r="L6" s="36"/>
    </row>
    <row r="7" spans="1:12" s="24" customFormat="1" ht="54" customHeight="1">
      <c r="A7" s="36">
        <v>2</v>
      </c>
      <c r="B7" s="45" t="s">
        <v>26</v>
      </c>
      <c r="C7" s="36">
        <v>1</v>
      </c>
      <c r="D7" s="35">
        <v>3</v>
      </c>
      <c r="E7" s="35">
        <v>3</v>
      </c>
      <c r="F7" s="35">
        <v>30</v>
      </c>
      <c r="G7" s="35">
        <v>30</v>
      </c>
      <c r="H7" s="35">
        <v>1</v>
      </c>
      <c r="I7" s="35">
        <v>1</v>
      </c>
      <c r="J7" s="35">
        <f t="shared" si="0"/>
        <v>34</v>
      </c>
      <c r="K7" s="35">
        <f t="shared" si="0"/>
        <v>34</v>
      </c>
      <c r="L7" s="36" t="s">
        <v>35</v>
      </c>
    </row>
    <row r="8" spans="1:12" s="24" customFormat="1" ht="31.2">
      <c r="A8" s="36">
        <v>3</v>
      </c>
      <c r="B8" s="45" t="s">
        <v>25</v>
      </c>
      <c r="C8" s="36">
        <v>1</v>
      </c>
      <c r="D8" s="35">
        <v>3</v>
      </c>
      <c r="E8" s="35">
        <v>3</v>
      </c>
      <c r="F8" s="35">
        <v>36</v>
      </c>
      <c r="G8" s="35">
        <v>36</v>
      </c>
      <c r="H8" s="35">
        <v>1</v>
      </c>
      <c r="I8" s="35">
        <v>1</v>
      </c>
      <c r="J8" s="35">
        <f t="shared" si="0"/>
        <v>40</v>
      </c>
      <c r="K8" s="35">
        <f t="shared" si="0"/>
        <v>40</v>
      </c>
      <c r="L8" s="36"/>
    </row>
    <row r="9" spans="1:12" s="24" customFormat="1" ht="28.8" customHeight="1">
      <c r="A9" s="36"/>
      <c r="B9" s="46" t="s">
        <v>38</v>
      </c>
      <c r="C9" s="34">
        <f>SUM(C6:C8)</f>
        <v>3</v>
      </c>
      <c r="D9" s="34">
        <f t="shared" ref="D9:K9" si="1">SUM(D6:D8)</f>
        <v>9</v>
      </c>
      <c r="E9" s="34">
        <f t="shared" si="1"/>
        <v>9</v>
      </c>
      <c r="F9" s="34">
        <f t="shared" si="1"/>
        <v>90</v>
      </c>
      <c r="G9" s="34">
        <f t="shared" si="1"/>
        <v>90</v>
      </c>
      <c r="H9" s="34">
        <f t="shared" si="1"/>
        <v>3</v>
      </c>
      <c r="I9" s="34">
        <f t="shared" si="1"/>
        <v>3</v>
      </c>
      <c r="J9" s="34">
        <f t="shared" si="1"/>
        <v>102</v>
      </c>
      <c r="K9" s="34">
        <f t="shared" si="1"/>
        <v>102</v>
      </c>
      <c r="L9" s="34"/>
    </row>
    <row r="11" spans="1:12" ht="25.8" customHeight="1">
      <c r="I11" s="62" t="s">
        <v>36</v>
      </c>
      <c r="J11" s="62"/>
      <c r="K11" s="62"/>
      <c r="L11" s="62"/>
    </row>
  </sheetData>
  <mergeCells count="11">
    <mergeCell ref="A1:C1"/>
    <mergeCell ref="I11:L11"/>
    <mergeCell ref="C4:C5"/>
    <mergeCell ref="B4:B5"/>
    <mergeCell ref="H4:I4"/>
    <mergeCell ref="F4:G4"/>
    <mergeCell ref="A2:L2"/>
    <mergeCell ref="L4:L5"/>
    <mergeCell ref="J4:K4"/>
    <mergeCell ref="D4:E4"/>
    <mergeCell ref="A4:A5"/>
  </mergeCells>
  <printOptions horizontalCentered="1"/>
  <pageMargins left="0.24" right="0" top="0.5" bottom="0" header="0.3" footer="0.3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10"/>
  <sheetViews>
    <sheetView tabSelected="1" zoomScaleNormal="100" workbookViewId="0">
      <selection activeCell="K6" sqref="K6"/>
    </sheetView>
  </sheetViews>
  <sheetFormatPr defaultColWidth="9.109375" defaultRowHeight="12"/>
  <cols>
    <col min="1" max="1" width="5.5546875" style="4" customWidth="1"/>
    <col min="2" max="2" width="18" style="4" bestFit="1" customWidth="1"/>
    <col min="3" max="3" width="8.44140625" style="4" customWidth="1"/>
    <col min="4" max="13" width="8.44140625" style="29" customWidth="1"/>
    <col min="14" max="14" width="11.44140625" style="29" customWidth="1"/>
    <col min="15" max="16384" width="9.109375" style="4"/>
  </cols>
  <sheetData>
    <row r="1" spans="1:14" s="1" customFormat="1" ht="33.75" customHeight="1">
      <c r="A1" s="56" t="s">
        <v>33</v>
      </c>
      <c r="B1" s="56"/>
      <c r="C1" s="56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s="1" customFormat="1" ht="33.75" customHeight="1">
      <c r="A2" s="69" t="s">
        <v>37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1" customFormat="1" ht="15.6">
      <c r="B3" s="5"/>
      <c r="C3" s="42"/>
      <c r="D3" s="27"/>
      <c r="E3" s="27"/>
      <c r="F3" s="27"/>
      <c r="G3" s="28"/>
      <c r="H3" s="28"/>
      <c r="I3" s="28"/>
      <c r="J3" s="28"/>
      <c r="K3" s="28"/>
      <c r="L3" s="27"/>
      <c r="M3" s="27"/>
      <c r="N3" s="28"/>
    </row>
    <row r="4" spans="1:14" s="20" customFormat="1" ht="37.200000000000003" customHeight="1">
      <c r="A4" s="59" t="s">
        <v>0</v>
      </c>
      <c r="B4" s="61" t="s">
        <v>1</v>
      </c>
      <c r="C4" s="61" t="s">
        <v>6</v>
      </c>
      <c r="D4" s="66" t="s">
        <v>2</v>
      </c>
      <c r="E4" s="68"/>
      <c r="F4" s="66" t="s">
        <v>3</v>
      </c>
      <c r="G4" s="68"/>
      <c r="H4" s="66" t="s">
        <v>19</v>
      </c>
      <c r="I4" s="67"/>
      <c r="J4" s="66" t="s">
        <v>7</v>
      </c>
      <c r="K4" s="67"/>
      <c r="L4" s="66" t="s">
        <v>4</v>
      </c>
      <c r="M4" s="68"/>
      <c r="N4" s="59" t="s">
        <v>21</v>
      </c>
    </row>
    <row r="5" spans="1:14" ht="75" customHeight="1">
      <c r="A5" s="59"/>
      <c r="B5" s="61"/>
      <c r="C5" s="61"/>
      <c r="D5" s="43" t="s">
        <v>5</v>
      </c>
      <c r="E5" s="44" t="s">
        <v>24</v>
      </c>
      <c r="F5" s="43" t="s">
        <v>5</v>
      </c>
      <c r="G5" s="44" t="s">
        <v>24</v>
      </c>
      <c r="H5" s="43" t="s">
        <v>5</v>
      </c>
      <c r="I5" s="44" t="s">
        <v>24</v>
      </c>
      <c r="J5" s="43" t="s">
        <v>5</v>
      </c>
      <c r="K5" s="44" t="s">
        <v>24</v>
      </c>
      <c r="L5" s="43" t="s">
        <v>5</v>
      </c>
      <c r="M5" s="44" t="s">
        <v>22</v>
      </c>
      <c r="N5" s="59"/>
    </row>
    <row r="6" spans="1:14" ht="38.4" customHeight="1">
      <c r="A6" s="36">
        <v>1</v>
      </c>
      <c r="B6" s="45" t="s">
        <v>30</v>
      </c>
      <c r="C6" s="36">
        <v>1</v>
      </c>
      <c r="D6" s="35">
        <v>2</v>
      </c>
      <c r="E6" s="35">
        <v>2</v>
      </c>
      <c r="F6" s="33">
        <v>25</v>
      </c>
      <c r="G6" s="33">
        <v>25</v>
      </c>
      <c r="H6" s="35">
        <v>2</v>
      </c>
      <c r="I6" s="35">
        <v>2</v>
      </c>
      <c r="J6" s="35">
        <v>1</v>
      </c>
      <c r="K6" s="35">
        <v>1</v>
      </c>
      <c r="L6" s="35">
        <f>D6+F6+H6+J6</f>
        <v>30</v>
      </c>
      <c r="M6" s="35">
        <f>E6+G6+I6+K6</f>
        <v>30</v>
      </c>
      <c r="N6" s="36"/>
    </row>
    <row r="7" spans="1:14" ht="38.4" customHeight="1">
      <c r="A7" s="36">
        <v>2</v>
      </c>
      <c r="B7" s="45" t="s">
        <v>29</v>
      </c>
      <c r="C7" s="36">
        <v>1</v>
      </c>
      <c r="D7" s="35">
        <v>3</v>
      </c>
      <c r="E7" s="35">
        <v>3</v>
      </c>
      <c r="F7" s="33">
        <v>32</v>
      </c>
      <c r="G7" s="33">
        <v>32</v>
      </c>
      <c r="H7" s="35">
        <v>2</v>
      </c>
      <c r="I7" s="35">
        <v>2</v>
      </c>
      <c r="J7" s="35">
        <v>1</v>
      </c>
      <c r="K7" s="35">
        <v>1</v>
      </c>
      <c r="L7" s="35">
        <f t="shared" ref="L7:L8" si="0">D7+F7+H7+J7</f>
        <v>38</v>
      </c>
      <c r="M7" s="35">
        <f t="shared" ref="M7:M8" si="1">E7+G7+I7+K7</f>
        <v>38</v>
      </c>
      <c r="N7" s="36"/>
    </row>
    <row r="8" spans="1:14" s="23" customFormat="1" ht="38.4" customHeight="1">
      <c r="A8" s="36">
        <v>3</v>
      </c>
      <c r="B8" s="45" t="s">
        <v>28</v>
      </c>
      <c r="C8" s="36">
        <v>1</v>
      </c>
      <c r="D8" s="35">
        <v>3</v>
      </c>
      <c r="E8" s="35">
        <v>3</v>
      </c>
      <c r="F8" s="35">
        <v>34</v>
      </c>
      <c r="G8" s="35">
        <v>36</v>
      </c>
      <c r="H8" s="35">
        <v>3</v>
      </c>
      <c r="I8" s="35">
        <v>3</v>
      </c>
      <c r="J8" s="52">
        <v>0</v>
      </c>
      <c r="K8" s="35">
        <v>1</v>
      </c>
      <c r="L8" s="35">
        <f t="shared" si="0"/>
        <v>40</v>
      </c>
      <c r="M8" s="35">
        <f t="shared" si="1"/>
        <v>43</v>
      </c>
      <c r="N8" s="36"/>
    </row>
    <row r="9" spans="1:14" ht="25.8" customHeight="1">
      <c r="A9" s="47"/>
      <c r="B9" s="50" t="s">
        <v>38</v>
      </c>
      <c r="C9" s="53">
        <f>SUM(C6:C8)</f>
        <v>3</v>
      </c>
      <c r="D9" s="54">
        <f t="shared" ref="D9:M9" si="2">SUM(D6:D8)</f>
        <v>8</v>
      </c>
      <c r="E9" s="54">
        <f t="shared" si="2"/>
        <v>8</v>
      </c>
      <c r="F9" s="54">
        <f t="shared" si="2"/>
        <v>91</v>
      </c>
      <c r="G9" s="54">
        <f t="shared" si="2"/>
        <v>93</v>
      </c>
      <c r="H9" s="54">
        <f t="shared" si="2"/>
        <v>7</v>
      </c>
      <c r="I9" s="54">
        <f t="shared" si="2"/>
        <v>7</v>
      </c>
      <c r="J9" s="54">
        <f t="shared" si="2"/>
        <v>2</v>
      </c>
      <c r="K9" s="54">
        <f t="shared" si="2"/>
        <v>3</v>
      </c>
      <c r="L9" s="54">
        <f t="shared" si="2"/>
        <v>108</v>
      </c>
      <c r="M9" s="54">
        <f t="shared" si="2"/>
        <v>111</v>
      </c>
      <c r="N9" s="51"/>
    </row>
    <row r="10" spans="1:14" ht="24" customHeight="1">
      <c r="I10" s="65" t="s">
        <v>36</v>
      </c>
      <c r="J10" s="65"/>
      <c r="K10" s="65"/>
      <c r="L10" s="65"/>
      <c r="M10" s="65"/>
      <c r="N10" s="65"/>
    </row>
  </sheetData>
  <mergeCells count="12">
    <mergeCell ref="A1:C1"/>
    <mergeCell ref="I10:N10"/>
    <mergeCell ref="J4:K4"/>
    <mergeCell ref="C4:C5"/>
    <mergeCell ref="D4:E4"/>
    <mergeCell ref="F4:G4"/>
    <mergeCell ref="H4:I4"/>
    <mergeCell ref="L4:M4"/>
    <mergeCell ref="A4:A5"/>
    <mergeCell ref="B4:B5"/>
    <mergeCell ref="A2:N2"/>
    <mergeCell ref="N4:N5"/>
  </mergeCells>
  <pageMargins left="0.5" right="0" top="0.5" bottom="0.25972222222222202" header="0.18958333333333299" footer="0.18958333333333299"/>
  <pageSetup paperSize="9" scale="73" orientation="portrait" r:id="rId1"/>
  <headerFooter alignWithMargins="0"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P66"/>
  <sheetViews>
    <sheetView tabSelected="1" zoomScaleNormal="100" workbookViewId="0">
      <selection activeCell="K6" sqref="K6"/>
    </sheetView>
  </sheetViews>
  <sheetFormatPr defaultColWidth="9.109375" defaultRowHeight="13.8"/>
  <cols>
    <col min="1" max="1" width="4.5546875" style="21" customWidth="1"/>
    <col min="2" max="2" width="21.44140625" style="21" customWidth="1"/>
    <col min="3" max="15" width="7.44140625" style="21" customWidth="1"/>
    <col min="16" max="16384" width="9.109375" style="21"/>
  </cols>
  <sheetData>
    <row r="1" spans="1:16" ht="35.4" customHeight="1">
      <c r="A1" s="56" t="s">
        <v>33</v>
      </c>
      <c r="B1" s="56"/>
      <c r="C1" s="56"/>
    </row>
    <row r="2" spans="1:16" ht="55.2" customHeight="1">
      <c r="A2" s="57" t="s">
        <v>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s="22" customFormat="1" ht="36" customHeight="1">
      <c r="A3" s="59" t="s">
        <v>0</v>
      </c>
      <c r="B3" s="60" t="s">
        <v>1</v>
      </c>
      <c r="C3" s="61" t="s">
        <v>6</v>
      </c>
      <c r="D3" s="58" t="s">
        <v>2</v>
      </c>
      <c r="E3" s="58"/>
      <c r="F3" s="58" t="s">
        <v>7</v>
      </c>
      <c r="G3" s="58"/>
      <c r="H3" s="58" t="s">
        <v>3</v>
      </c>
      <c r="I3" s="58"/>
      <c r="J3" s="58" t="s">
        <v>15</v>
      </c>
      <c r="K3" s="58"/>
      <c r="L3" s="58" t="s">
        <v>19</v>
      </c>
      <c r="M3" s="58"/>
      <c r="N3" s="58" t="s">
        <v>4</v>
      </c>
      <c r="O3" s="58"/>
      <c r="P3" s="59" t="s">
        <v>21</v>
      </c>
    </row>
    <row r="4" spans="1:16" s="22" customFormat="1" ht="68.400000000000006" customHeight="1">
      <c r="A4" s="59"/>
      <c r="B4" s="60"/>
      <c r="C4" s="61"/>
      <c r="D4" s="43" t="s">
        <v>5</v>
      </c>
      <c r="E4" s="43" t="s">
        <v>24</v>
      </c>
      <c r="F4" s="43" t="s">
        <v>5</v>
      </c>
      <c r="G4" s="43" t="s">
        <v>24</v>
      </c>
      <c r="H4" s="43" t="s">
        <v>5</v>
      </c>
      <c r="I4" s="43" t="s">
        <v>24</v>
      </c>
      <c r="J4" s="43" t="s">
        <v>5</v>
      </c>
      <c r="K4" s="43" t="s">
        <v>24</v>
      </c>
      <c r="L4" s="43" t="s">
        <v>5</v>
      </c>
      <c r="M4" s="43" t="s">
        <v>24</v>
      </c>
      <c r="N4" s="43" t="s">
        <v>5</v>
      </c>
      <c r="O4" s="43" t="s">
        <v>22</v>
      </c>
      <c r="P4" s="59"/>
    </row>
    <row r="5" spans="1:16" ht="44.4" customHeight="1">
      <c r="A5" s="36">
        <v>1</v>
      </c>
      <c r="B5" s="45" t="s">
        <v>31</v>
      </c>
      <c r="C5" s="36">
        <v>1</v>
      </c>
      <c r="D5" s="35">
        <v>3</v>
      </c>
      <c r="E5" s="35">
        <v>3</v>
      </c>
      <c r="F5" s="33">
        <v>1</v>
      </c>
      <c r="G5" s="33">
        <v>1</v>
      </c>
      <c r="H5" s="33">
        <v>44</v>
      </c>
      <c r="I5" s="33">
        <v>44</v>
      </c>
      <c r="J5" s="33">
        <v>1</v>
      </c>
      <c r="K5" s="33">
        <v>1</v>
      </c>
      <c r="L5" s="35">
        <v>2</v>
      </c>
      <c r="M5" s="35">
        <v>2</v>
      </c>
      <c r="N5" s="35">
        <f>D5+F5+H5+J5+L5</f>
        <v>51</v>
      </c>
      <c r="O5" s="35">
        <f>E5+G5+I5+K5+M5</f>
        <v>51</v>
      </c>
      <c r="P5" s="26"/>
    </row>
    <row r="6" spans="1:16" ht="44.4" customHeight="1">
      <c r="A6" s="36">
        <v>2</v>
      </c>
      <c r="B6" s="45" t="s">
        <v>32</v>
      </c>
      <c r="C6" s="36">
        <v>1</v>
      </c>
      <c r="D6" s="35">
        <v>2</v>
      </c>
      <c r="E6" s="35">
        <v>2</v>
      </c>
      <c r="F6" s="33">
        <v>1</v>
      </c>
      <c r="G6" s="33">
        <v>1</v>
      </c>
      <c r="H6" s="33">
        <v>23</v>
      </c>
      <c r="I6" s="33">
        <v>23</v>
      </c>
      <c r="J6" s="33">
        <v>1</v>
      </c>
      <c r="K6" s="33">
        <v>1</v>
      </c>
      <c r="L6" s="35">
        <v>1</v>
      </c>
      <c r="M6" s="35">
        <v>1</v>
      </c>
      <c r="N6" s="35">
        <f>D6+F6+H6+J6+L6</f>
        <v>28</v>
      </c>
      <c r="O6" s="35">
        <f>E6+G6+I6+K6+M6</f>
        <v>28</v>
      </c>
      <c r="P6" s="26"/>
    </row>
    <row r="7" spans="1:16" s="55" customFormat="1" ht="25.2" customHeight="1">
      <c r="A7" s="48"/>
      <c r="B7" s="50" t="s">
        <v>38</v>
      </c>
      <c r="C7" s="53">
        <f>SUM(C5:C6)</f>
        <v>2</v>
      </c>
      <c r="D7" s="54">
        <f t="shared" ref="D7:O7" si="0">SUM(D5:D6)</f>
        <v>5</v>
      </c>
      <c r="E7" s="54">
        <f t="shared" si="0"/>
        <v>5</v>
      </c>
      <c r="F7" s="54">
        <f t="shared" si="0"/>
        <v>2</v>
      </c>
      <c r="G7" s="54">
        <f t="shared" si="0"/>
        <v>2</v>
      </c>
      <c r="H7" s="54">
        <f t="shared" si="0"/>
        <v>67</v>
      </c>
      <c r="I7" s="54">
        <f t="shared" si="0"/>
        <v>67</v>
      </c>
      <c r="J7" s="54">
        <f t="shared" si="0"/>
        <v>2</v>
      </c>
      <c r="K7" s="54">
        <f t="shared" si="0"/>
        <v>2</v>
      </c>
      <c r="L7" s="54">
        <f t="shared" si="0"/>
        <v>3</v>
      </c>
      <c r="M7" s="54">
        <f t="shared" si="0"/>
        <v>3</v>
      </c>
      <c r="N7" s="54">
        <f t="shared" si="0"/>
        <v>79</v>
      </c>
      <c r="O7" s="54">
        <f t="shared" si="0"/>
        <v>79</v>
      </c>
      <c r="P7" s="49"/>
    </row>
    <row r="8" spans="1:16">
      <c r="A8" s="41"/>
    </row>
    <row r="9" spans="1:16" ht="20.399999999999999" customHeight="1">
      <c r="A9" s="41"/>
      <c r="K9" s="57" t="s">
        <v>36</v>
      </c>
      <c r="L9" s="57"/>
      <c r="M9" s="57"/>
      <c r="N9" s="57"/>
      <c r="O9" s="57"/>
      <c r="P9" s="57"/>
    </row>
    <row r="10" spans="1:16">
      <c r="A10" s="41"/>
    </row>
    <row r="11" spans="1:16">
      <c r="A11" s="41"/>
    </row>
    <row r="12" spans="1:16">
      <c r="A12" s="41"/>
    </row>
    <row r="13" spans="1:16">
      <c r="A13" s="41"/>
    </row>
    <row r="14" spans="1:16">
      <c r="A14" s="41"/>
    </row>
    <row r="15" spans="1:16">
      <c r="A15" s="41"/>
    </row>
    <row r="16" spans="1:16">
      <c r="A16" s="41"/>
    </row>
    <row r="17" spans="1:1" ht="16.5" customHeight="1">
      <c r="A17" s="41"/>
    </row>
    <row r="18" spans="1:1">
      <c r="A18" s="41"/>
    </row>
    <row r="19" spans="1:1" ht="16.5" customHeight="1">
      <c r="A19" s="41"/>
    </row>
    <row r="20" spans="1:1">
      <c r="A20" s="41"/>
    </row>
    <row r="21" spans="1:1">
      <c r="A21" s="41"/>
    </row>
    <row r="22" spans="1:1">
      <c r="A22" s="41"/>
    </row>
    <row r="23" spans="1:1">
      <c r="A23" s="41"/>
    </row>
    <row r="24" spans="1:1">
      <c r="A24" s="41"/>
    </row>
    <row r="25" spans="1:1" ht="16.5" customHeight="1">
      <c r="A25" s="41"/>
    </row>
    <row r="26" spans="1:1">
      <c r="A26" s="41"/>
    </row>
    <row r="27" spans="1:1">
      <c r="A27" s="41"/>
    </row>
    <row r="28" spans="1:1" s="32" customFormat="1">
      <c r="A28" s="37"/>
    </row>
    <row r="29" spans="1:1" s="38" customFormat="1" ht="13.2">
      <c r="A29" s="41"/>
    </row>
    <row r="30" spans="1:1">
      <c r="A30" s="41"/>
    </row>
    <row r="31" spans="1:1">
      <c r="A31" s="41"/>
    </row>
    <row r="32" spans="1:1">
      <c r="A32" s="41"/>
    </row>
    <row r="33" spans="1:1">
      <c r="A33" s="41"/>
    </row>
    <row r="34" spans="1:1">
      <c r="A34" s="41"/>
    </row>
    <row r="35" spans="1:1">
      <c r="A35" s="41"/>
    </row>
    <row r="36" spans="1:1">
      <c r="A36" s="41"/>
    </row>
    <row r="37" spans="1:1" ht="16.5" customHeight="1">
      <c r="A37" s="41" t="s">
        <v>23</v>
      </c>
    </row>
    <row r="38" spans="1:1" s="32" customFormat="1">
      <c r="A38" s="37"/>
    </row>
    <row r="39" spans="1:1">
      <c r="A39" s="41"/>
    </row>
    <row r="40" spans="1:1">
      <c r="A40" s="41"/>
    </row>
    <row r="41" spans="1:1" s="32" customFormat="1" ht="16.5" customHeight="1">
      <c r="A41" s="41" t="s">
        <v>23</v>
      </c>
    </row>
    <row r="42" spans="1:1" ht="16.5" customHeight="1">
      <c r="A42" s="41" t="s">
        <v>23</v>
      </c>
    </row>
    <row r="43" spans="1:1">
      <c r="A43" s="41"/>
    </row>
    <row r="44" spans="1:1">
      <c r="A44" s="41"/>
    </row>
    <row r="45" spans="1:1">
      <c r="A45" s="41"/>
    </row>
    <row r="46" spans="1:1">
      <c r="A46" s="41"/>
    </row>
    <row r="47" spans="1:1">
      <c r="A47" s="41"/>
    </row>
    <row r="48" spans="1:1">
      <c r="A48" s="41"/>
    </row>
    <row r="49" spans="1:1">
      <c r="A49" s="41"/>
    </row>
    <row r="50" spans="1:1">
      <c r="A50" s="41"/>
    </row>
    <row r="51" spans="1:1">
      <c r="A51" s="41"/>
    </row>
    <row r="52" spans="1:1">
      <c r="A52" s="41"/>
    </row>
    <row r="53" spans="1:1">
      <c r="A53" s="41"/>
    </row>
    <row r="54" spans="1:1">
      <c r="A54" s="41"/>
    </row>
    <row r="55" spans="1:1">
      <c r="A55" s="41"/>
    </row>
    <row r="56" spans="1:1">
      <c r="A56" s="41"/>
    </row>
    <row r="57" spans="1:1">
      <c r="A57" s="41"/>
    </row>
    <row r="58" spans="1:1">
      <c r="A58" s="41"/>
    </row>
    <row r="59" spans="1:1">
      <c r="A59" s="41"/>
    </row>
    <row r="60" spans="1:1">
      <c r="A60" s="41"/>
    </row>
    <row r="61" spans="1:1">
      <c r="A61" s="41"/>
    </row>
    <row r="62" spans="1:1">
      <c r="A62" s="41"/>
    </row>
    <row r="63" spans="1:1">
      <c r="A63" s="41"/>
    </row>
    <row r="64" spans="1:1">
      <c r="A64" s="41"/>
    </row>
    <row r="65" spans="1:1">
      <c r="A65" s="41"/>
    </row>
    <row r="66" spans="1:1">
      <c r="A66" s="41"/>
    </row>
  </sheetData>
  <mergeCells count="13">
    <mergeCell ref="A1:C1"/>
    <mergeCell ref="K9:P9"/>
    <mergeCell ref="A2:P2"/>
    <mergeCell ref="L3:M3"/>
    <mergeCell ref="N3:O3"/>
    <mergeCell ref="P3:P4"/>
    <mergeCell ref="A3:A4"/>
    <mergeCell ref="B3:B4"/>
    <mergeCell ref="C3:C4"/>
    <mergeCell ref="D3:E3"/>
    <mergeCell ref="H3:I3"/>
    <mergeCell ref="F3:G3"/>
    <mergeCell ref="J3:K3"/>
  </mergeCells>
  <pageMargins left="0.25" right="0" top="0.5" bottom="0.23958333333333301" header="0.2" footer="0.18958333333333299"/>
  <pageSetup paperSize="9" scale="75" orientation="portrait" r:id="rId1"/>
  <headerFooter alignWithMargins="0"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R8"/>
  <sheetViews>
    <sheetView workbookViewId="0">
      <selection activeCell="Q8" sqref="Q8"/>
    </sheetView>
  </sheetViews>
  <sheetFormatPr defaultColWidth="9" defaultRowHeight="14.4"/>
  <cols>
    <col min="1" max="1" width="11.5546875" customWidth="1"/>
    <col min="2" max="2" width="8" customWidth="1"/>
    <col min="3" max="7" width="9" customWidth="1"/>
    <col min="8" max="8" width="9" style="7" customWidth="1"/>
    <col min="9" max="18" width="9" customWidth="1"/>
  </cols>
  <sheetData>
    <row r="1" spans="1:18" s="1" customFormat="1" ht="15" customHeight="1">
      <c r="A1" s="72" t="s">
        <v>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 s="1" customFormat="1" ht="15" customHeight="1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s="1" customFormat="1" ht="19.5" customHeight="1">
      <c r="A3" s="73" t="s">
        <v>10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18" s="2" customFormat="1" ht="13.5" customHeight="1">
      <c r="A4" s="74"/>
      <c r="B4" s="74"/>
      <c r="C4" s="74"/>
      <c r="D4" s="74"/>
      <c r="E4" s="74"/>
      <c r="F4" s="74"/>
      <c r="G4" s="74"/>
      <c r="H4" s="74"/>
      <c r="I4" s="3"/>
      <c r="J4" s="3"/>
      <c r="K4" s="3"/>
      <c r="L4" s="3"/>
    </row>
    <row r="5" spans="1:18" ht="34.5" customHeight="1">
      <c r="A5" s="75" t="s">
        <v>1</v>
      </c>
      <c r="B5" s="76" t="s">
        <v>6</v>
      </c>
      <c r="C5" s="77" t="s">
        <v>14</v>
      </c>
      <c r="D5" s="78"/>
      <c r="E5" s="77" t="s">
        <v>2</v>
      </c>
      <c r="F5" s="81"/>
      <c r="G5" s="60" t="s">
        <v>3</v>
      </c>
      <c r="H5" s="60"/>
      <c r="I5" s="88" t="s">
        <v>15</v>
      </c>
      <c r="J5" s="89"/>
      <c r="K5" s="92" t="s">
        <v>17</v>
      </c>
      <c r="L5" s="93"/>
      <c r="M5" s="92" t="s">
        <v>16</v>
      </c>
      <c r="N5" s="93"/>
      <c r="O5" s="84" t="s">
        <v>8</v>
      </c>
      <c r="P5" s="96"/>
      <c r="Q5" s="84" t="s">
        <v>11</v>
      </c>
      <c r="R5" s="85"/>
    </row>
    <row r="6" spans="1:18" ht="7.5" customHeight="1">
      <c r="A6" s="75"/>
      <c r="B6" s="76"/>
      <c r="C6" s="79"/>
      <c r="D6" s="80"/>
      <c r="E6" s="79"/>
      <c r="F6" s="82"/>
      <c r="G6" s="83" t="s">
        <v>5</v>
      </c>
      <c r="H6" s="71" t="s">
        <v>12</v>
      </c>
      <c r="I6" s="90"/>
      <c r="J6" s="91"/>
      <c r="K6" s="94"/>
      <c r="L6" s="95"/>
      <c r="M6" s="94"/>
      <c r="N6" s="95"/>
      <c r="O6" s="86"/>
      <c r="P6" s="97"/>
      <c r="Q6" s="86"/>
      <c r="R6" s="87"/>
    </row>
    <row r="7" spans="1:18" s="6" customFormat="1" ht="63" customHeight="1">
      <c r="A7" s="75"/>
      <c r="B7" s="76"/>
      <c r="C7" s="11" t="s">
        <v>5</v>
      </c>
      <c r="D7" s="12" t="s">
        <v>13</v>
      </c>
      <c r="E7" s="12" t="s">
        <v>5</v>
      </c>
      <c r="F7" s="12" t="s">
        <v>12</v>
      </c>
      <c r="G7" s="83"/>
      <c r="H7" s="71"/>
      <c r="I7" s="13" t="s">
        <v>5</v>
      </c>
      <c r="J7" s="13" t="s">
        <v>12</v>
      </c>
      <c r="K7" s="14" t="s">
        <v>5</v>
      </c>
      <c r="L7" s="12" t="s">
        <v>12</v>
      </c>
      <c r="M7" s="14" t="s">
        <v>5</v>
      </c>
      <c r="N7" s="12" t="s">
        <v>12</v>
      </c>
      <c r="O7" s="14" t="s">
        <v>5</v>
      </c>
      <c r="P7" s="12" t="s">
        <v>12</v>
      </c>
      <c r="Q7" s="14" t="s">
        <v>5</v>
      </c>
      <c r="R7" s="12" t="s">
        <v>12</v>
      </c>
    </row>
    <row r="8" spans="1:18" s="17" customFormat="1" ht="93.75" customHeight="1">
      <c r="A8" s="10" t="s">
        <v>18</v>
      </c>
      <c r="B8" s="10">
        <v>38</v>
      </c>
      <c r="C8" s="9">
        <v>43860</v>
      </c>
      <c r="D8" s="9">
        <v>46357</v>
      </c>
      <c r="E8" s="9">
        <v>126</v>
      </c>
      <c r="F8" s="9">
        <v>126</v>
      </c>
      <c r="G8" s="15">
        <v>2657</v>
      </c>
      <c r="H8" s="15">
        <v>2657</v>
      </c>
      <c r="I8" s="9">
        <v>45</v>
      </c>
      <c r="J8" s="9">
        <v>42</v>
      </c>
      <c r="K8" s="9">
        <v>1</v>
      </c>
      <c r="L8" s="9">
        <v>1</v>
      </c>
      <c r="M8" s="16">
        <f>163-I8-K8</f>
        <v>117</v>
      </c>
      <c r="N8" s="16">
        <f>165-L8-J8</f>
        <v>122</v>
      </c>
      <c r="O8" s="16">
        <f>E8+G8+I8+K8+M8</f>
        <v>2946</v>
      </c>
      <c r="P8" s="16">
        <f>F8+H8+J8+L8+N8</f>
        <v>2948</v>
      </c>
      <c r="Q8" s="8">
        <v>4</v>
      </c>
      <c r="R8" s="8">
        <v>4</v>
      </c>
    </row>
  </sheetData>
  <mergeCells count="16">
    <mergeCell ref="H6:H7"/>
    <mergeCell ref="A1:R1"/>
    <mergeCell ref="A2:R2"/>
    <mergeCell ref="A3:R3"/>
    <mergeCell ref="A4:H4"/>
    <mergeCell ref="A5:A7"/>
    <mergeCell ref="B5:B7"/>
    <mergeCell ref="G5:H5"/>
    <mergeCell ref="C5:D6"/>
    <mergeCell ref="E5:F6"/>
    <mergeCell ref="G6:G7"/>
    <mergeCell ref="Q5:R6"/>
    <mergeCell ref="I5:J6"/>
    <mergeCell ref="M5:N6"/>
    <mergeCell ref="K5:L6"/>
    <mergeCell ref="O5:P6"/>
  </mergeCells>
  <printOptions horizontalCentered="1"/>
  <pageMargins left="0.25" right="0" top="0.5" bottom="0.5" header="0.3" footer="0.3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3A-MN</vt:lpstr>
      <vt:lpstr>3B-TH</vt:lpstr>
      <vt:lpstr>3C-THCS</vt:lpstr>
      <vt:lpstr>PL 7 - THPT</vt:lpstr>
      <vt:lpstr>'3A-MN'!Print_Titles</vt:lpstr>
      <vt:lpstr>'3C-THCS'!Print_Titles</vt:lpstr>
    </vt:vector>
  </TitlesOfParts>
  <Company>X-Media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WINXP-PRO</dc:creator>
  <cp:lastModifiedBy>HP</cp:lastModifiedBy>
  <cp:lastPrinted>2026-06-11T07:44:19Z</cp:lastPrinted>
  <dcterms:created xsi:type="dcterms:W3CDTF">2018-05-13T16:55:00Z</dcterms:created>
  <dcterms:modified xsi:type="dcterms:W3CDTF">2026-06-11T07:48:54Z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9A54492BDACB412A99845F1ABE90A10C</vt:lpwstr>
  </property>
  <property fmtid="{D5CDD505-2E9C-101B-9397-08002B2CF9AE}" pid="3" name="KSOProductBuildVer">
    <vt:lpwstr>1033-11.2.0.11417</vt:lpwstr>
  </property>
</Properties>
</file>